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worksheets/sheet4.xml" ContentType="application/vnd.openxmlformats-officedocument.spreadsheetml.worksheet+xml"/>
  <Override PartName="/xl/worksheets/_rels/sheet5.xml.rels" ContentType="application/vnd.openxmlformats-package.relationships+xml"/>
  <Override PartName="/xl/worksheets/_rels/sheet4.xml.rels" ContentType="application/vnd.openxmlformats-package.relationships+xml"/>
  <Override PartName="/xl/worksheets/_rels/sheet3.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5.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0"/>
  </bookViews>
  <sheets>
    <sheet name="【記載例】認知症型通所介護" sheetId="1" state="visible" r:id="rId2"/>
    <sheet name="【記載例】シフト記号表（勤務時間帯）" sheetId="2" state="visible" r:id="rId3"/>
    <sheet name="認知症型通所介護" sheetId="3" state="visible" r:id="rId4"/>
    <sheet name="シフト記号表（勤務時間帯)" sheetId="4" state="visible" r:id="rId5"/>
    <sheet name="記入方法" sheetId="5" state="visible" r:id="rId6"/>
    <sheet name="プルダウン・リスト" sheetId="6" state="visible" r:id="rId7"/>
  </sheets>
  <definedNames>
    <definedName function="false" hidden="false" localSheetId="4" name="_xlnm.Print_Area" vbProcedure="false">記入方法!$B$1:$S$75</definedName>
    <definedName function="false" hidden="false" localSheetId="2" name="_xlnm.Print_Area" vbProcedure="false">認知症型通所介護!$A$1:$BF$71</definedName>
    <definedName function="false" hidden="false" name="介護職員" vbProcedure="false">プルダウン</definedName>
    <definedName function="false" hidden="false" name="機能訓練指導員" vbProcedure="false">プルダウン</definedName>
    <definedName function="false" hidden="false" name="生活相談員" vbProcedure="false">プルダウン</definedName>
    <definedName function="false" hidden="false" name="看護職員" vbProcedure="false">プルダウン</definedName>
    <definedName function="false" hidden="false" name="管理者" vbProcedure="false">プルダウン</definedName>
    <definedName function="false" hidden="false" name="職種" vbProcedure="false">プルダウン</definedName>
    <definedName function="false" hidden="false" localSheetId="0" name="_xlnm.Print_Area" vbProcedure="false"/>
    <definedName function="false" hidden="false" localSheetId="2" name="_xlnm.Print_Area" vbProcedure="false">認知症型通所介護!$A$1:$BF$71</definedName>
    <definedName function="false" hidden="false" localSheetId="4" name="_xlnm.Print_Area" vbProcedure="false">記入方法!$B$1:$S$75</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<sst xmlns="http://schemas.openxmlformats.org/spreadsheetml/2006/main" count="1219" uniqueCount="218">
  <si>
    <t xml:space="preserve">（参考様式）</t>
  </si>
  <si>
    <t xml:space="preserve">従業者の勤務の体制及び勤務形態一覧表　</t>
  </si>
  <si>
    <t xml:space="preserve">サービス種別（</t>
  </si>
  <si>
    <t xml:space="preserve">認知症対応型通所介護</t>
  </si>
  <si>
    <t xml:space="preserve">）</t>
  </si>
  <si>
    <t xml:space="preserve">令和</t>
  </si>
  <si>
    <t xml:space="preserve">(</t>
  </si>
  <si>
    <t xml:space="preserve">)</t>
  </si>
  <si>
    <t xml:space="preserve">年</t>
  </si>
  <si>
    <t xml:space="preserve">月</t>
  </si>
  <si>
    <t xml:space="preserve">事業所名（</t>
  </si>
  <si>
    <t xml:space="preserve">○○デイサービス</t>
  </si>
  <si>
    <t xml:space="preserve">(1)</t>
  </si>
  <si>
    <t xml:space="preserve">計画</t>
  </si>
  <si>
    <r>
      <rPr>
        <sz val="16"/>
        <rFont val="HGSｺﾞｼｯｸM"/>
        <family val="3"/>
      </rPr>
      <t xml:space="preserve">(2) </t>
    </r>
    <r>
      <rPr>
        <sz val="16"/>
        <rFont val="DejaVu Sans"/>
        <family val="2"/>
      </rPr>
      <t xml:space="preserve">事業所の営業日</t>
    </r>
  </si>
  <si>
    <r>
      <rPr>
        <sz val="16"/>
        <rFont val="HGSｺﾞｼｯｸM"/>
        <family val="3"/>
      </rPr>
      <t xml:space="preserve">(3) </t>
    </r>
    <r>
      <rPr>
        <sz val="16"/>
        <rFont val="DejaVu Sans"/>
        <family val="2"/>
      </rPr>
      <t xml:space="preserve">事業所における常勤の従業者が勤務すべき時間数</t>
    </r>
  </si>
  <si>
    <r>
      <rPr>
        <sz val="14"/>
        <rFont val="DejaVu Sans"/>
        <family val="2"/>
      </rPr>
      <t xml:space="preserve">時間</t>
    </r>
    <r>
      <rPr>
        <sz val="14"/>
        <rFont val="HGSｺﾞｼｯｸM"/>
        <family val="3"/>
      </rPr>
      <t xml:space="preserve">/</t>
    </r>
    <r>
      <rPr>
        <sz val="14"/>
        <rFont val="DejaVu Sans"/>
        <family val="2"/>
      </rPr>
      <t xml:space="preserve">日</t>
    </r>
  </si>
  <si>
    <r>
      <rPr>
        <sz val="14"/>
        <rFont val="DejaVu Sans"/>
        <family val="2"/>
      </rPr>
      <t xml:space="preserve">時間</t>
    </r>
    <r>
      <rPr>
        <sz val="14"/>
        <rFont val="HGSｺﾞｼｯｸM"/>
        <family val="3"/>
      </rPr>
      <t xml:space="preserve">/</t>
    </r>
    <r>
      <rPr>
        <sz val="14"/>
        <rFont val="DejaVu Sans"/>
        <family val="2"/>
      </rPr>
      <t xml:space="preserve">週</t>
    </r>
  </si>
  <si>
    <r>
      <rPr>
        <sz val="14"/>
        <rFont val="DejaVu Sans"/>
        <family val="2"/>
      </rPr>
      <t xml:space="preserve">時間</t>
    </r>
    <r>
      <rPr>
        <sz val="14"/>
        <rFont val="HGSｺﾞｼｯｸM"/>
        <family val="3"/>
      </rPr>
      <t xml:space="preserve">/</t>
    </r>
    <r>
      <rPr>
        <sz val="14"/>
        <rFont val="DejaVu Sans"/>
        <family val="2"/>
      </rPr>
      <t xml:space="preserve">月</t>
    </r>
  </si>
  <si>
    <t xml:space="preserve">火</t>
  </si>
  <si>
    <t xml:space="preserve">水</t>
  </si>
  <si>
    <t xml:space="preserve">木</t>
  </si>
  <si>
    <t xml:space="preserve">金</t>
  </si>
  <si>
    <t xml:space="preserve">土</t>
  </si>
  <si>
    <t xml:space="preserve">日</t>
  </si>
  <si>
    <t xml:space="preserve">祝</t>
  </si>
  <si>
    <t xml:space="preserve">サービス提供時間（送迎時間を除く）</t>
  </si>
  <si>
    <t xml:space="preserve">○</t>
  </si>
  <si>
    <t xml:space="preserve">⇒</t>
  </si>
  <si>
    <t xml:space="preserve">～</t>
  </si>
  <si>
    <t xml:space="preserve">（計</t>
  </si>
  <si>
    <t xml:space="preserve">時間）</t>
  </si>
  <si>
    <r>
      <rPr>
        <sz val="14"/>
        <rFont val="HGSｺﾞｼｯｸM"/>
        <family val="3"/>
      </rPr>
      <t xml:space="preserve">(4) </t>
    </r>
    <r>
      <rPr>
        <sz val="14"/>
        <rFont val="DejaVu Sans"/>
        <family val="2"/>
      </rPr>
      <t xml:space="preserve">利用定員</t>
    </r>
  </si>
  <si>
    <t xml:space="preserve">人</t>
  </si>
  <si>
    <t xml:space="preserve">当月の日数</t>
  </si>
  <si>
    <t xml:space="preserve">－</t>
  </si>
  <si>
    <r>
      <rPr>
        <sz val="14"/>
        <rFont val="HGSｺﾞｼｯｸM"/>
        <family val="3"/>
      </rPr>
      <t xml:space="preserve">(5) </t>
    </r>
    <r>
      <rPr>
        <sz val="14"/>
        <rFont val="DejaVu Sans"/>
        <family val="2"/>
      </rPr>
      <t xml:space="preserve">事業所全体のサービス提供単位数</t>
    </r>
  </si>
  <si>
    <t xml:space="preserve">単位</t>
  </si>
  <si>
    <t xml:space="preserve"> 備考（休業日等）</t>
  </si>
  <si>
    <t xml:space="preserve">単位目</t>
  </si>
  <si>
    <r>
      <rPr>
        <sz val="12"/>
        <rFont val="DejaVu Sans"/>
        <family val="2"/>
      </rPr>
      <t xml:space="preserve"> 休業日：</t>
    </r>
    <r>
      <rPr>
        <sz val="12"/>
        <rFont val="HGSｺﾞｼｯｸM"/>
        <family val="3"/>
      </rPr>
      <t xml:space="preserve">12/30</t>
    </r>
    <r>
      <rPr>
        <sz val="12"/>
        <rFont val="DejaVu Sans"/>
        <family val="2"/>
      </rPr>
      <t xml:space="preserve">～</t>
    </r>
    <r>
      <rPr>
        <sz val="12"/>
        <rFont val="HGSｺﾞｼｯｸM"/>
        <family val="3"/>
      </rPr>
      <t xml:space="preserve">1/3</t>
    </r>
    <r>
      <rPr>
        <sz val="12"/>
        <rFont val="DejaVu Sans"/>
        <family val="2"/>
      </rPr>
      <t xml:space="preserve">（年末年始）</t>
    </r>
  </si>
  <si>
    <r>
      <rPr>
        <sz val="14"/>
        <rFont val="HGSｺﾞｼｯｸM"/>
        <family val="3"/>
      </rPr>
      <t xml:space="preserve">(6) </t>
    </r>
    <r>
      <rPr>
        <sz val="14"/>
        <rFont val="DejaVu Sans"/>
        <family val="2"/>
      </rPr>
      <t xml:space="preserve">当該サービス提供単位のサービス提供時間 </t>
    </r>
  </si>
  <si>
    <t xml:space="preserve">No</t>
  </si>
  <si>
    <r>
      <rPr>
        <sz val="12"/>
        <rFont val="HGSｺﾞｼｯｸM"/>
        <family val="3"/>
      </rPr>
      <t xml:space="preserve">(7) 
</t>
    </r>
    <r>
      <rPr>
        <sz val="12"/>
        <rFont val="DejaVu Sans"/>
        <family val="2"/>
      </rPr>
      <t xml:space="preserve">職種</t>
    </r>
  </si>
  <si>
    <r>
      <rPr>
        <sz val="12"/>
        <rFont val="HGSｺﾞｼｯｸM"/>
        <family val="3"/>
      </rPr>
      <t xml:space="preserve">(8)
</t>
    </r>
    <r>
      <rPr>
        <sz val="12"/>
        <rFont val="DejaVu Sans"/>
        <family val="2"/>
      </rPr>
      <t xml:space="preserve">勤務
形態</t>
    </r>
  </si>
  <si>
    <r>
      <rPr>
        <sz val="12"/>
        <rFont val="HGSｺﾞｼｯｸM"/>
        <family val="3"/>
      </rPr>
      <t xml:space="preserve">(9)
</t>
    </r>
    <r>
      <rPr>
        <sz val="12"/>
        <rFont val="DejaVu Sans"/>
        <family val="2"/>
      </rPr>
      <t xml:space="preserve">資格</t>
    </r>
  </si>
  <si>
    <r>
      <rPr>
        <sz val="12"/>
        <rFont val="HGSｺﾞｼｯｸM"/>
        <family val="3"/>
      </rPr>
      <t xml:space="preserve">(10) </t>
    </r>
    <r>
      <rPr>
        <sz val="12"/>
        <rFont val="DejaVu Sans"/>
        <family val="2"/>
      </rPr>
      <t xml:space="preserve">氏　名</t>
    </r>
  </si>
  <si>
    <r>
      <rPr>
        <sz val="12"/>
        <rFont val="HGSｺﾞｼｯｸM"/>
        <family val="3"/>
      </rPr>
      <t xml:space="preserve">(11) </t>
    </r>
    <r>
      <rPr>
        <sz val="12"/>
        <rFont val="DejaVu Sans"/>
        <family val="2"/>
      </rPr>
      <t xml:space="preserve">勤 務 時 間 数</t>
    </r>
  </si>
  <si>
    <r>
      <rPr>
        <sz val="10"/>
        <rFont val="HGSｺﾞｼｯｸM"/>
        <family val="3"/>
      </rPr>
      <t xml:space="preserve">(13)
</t>
    </r>
    <r>
      <rPr>
        <sz val="10"/>
        <rFont val="DejaVu Sans"/>
        <family val="2"/>
      </rPr>
      <t xml:space="preserve">週平均
勤務時間
数</t>
    </r>
  </si>
  <si>
    <r>
      <rPr>
        <sz val="12"/>
        <rFont val="HGSｺﾞｼｯｸM"/>
        <family val="3"/>
      </rPr>
      <t xml:space="preserve">(14) </t>
    </r>
    <r>
      <rPr>
        <sz val="12"/>
        <rFont val="DejaVu Sans"/>
        <family val="2"/>
      </rPr>
      <t xml:space="preserve">兼務状況
（兼務先及び兼務する
職務の内容）</t>
    </r>
  </si>
  <si>
    <r>
      <rPr>
        <sz val="12"/>
        <rFont val="HGSｺﾞｼｯｸM"/>
        <family val="3"/>
      </rPr>
      <t xml:space="preserve">1</t>
    </r>
    <r>
      <rPr>
        <sz val="12"/>
        <rFont val="DejaVu Sans"/>
        <family val="2"/>
      </rPr>
      <t xml:space="preserve">週目</t>
    </r>
  </si>
  <si>
    <r>
      <rPr>
        <sz val="12"/>
        <rFont val="HGSｺﾞｼｯｸM"/>
        <family val="3"/>
      </rPr>
      <t xml:space="preserve">2</t>
    </r>
    <r>
      <rPr>
        <sz val="12"/>
        <rFont val="DejaVu Sans"/>
        <family val="2"/>
      </rPr>
      <t xml:space="preserve">週目</t>
    </r>
  </si>
  <si>
    <r>
      <rPr>
        <sz val="12"/>
        <rFont val="HGSｺﾞｼｯｸM"/>
        <family val="3"/>
      </rPr>
      <t xml:space="preserve">3</t>
    </r>
    <r>
      <rPr>
        <sz val="12"/>
        <rFont val="DejaVu Sans"/>
        <family val="2"/>
      </rPr>
      <t xml:space="preserve">週目</t>
    </r>
  </si>
  <si>
    <r>
      <rPr>
        <sz val="12"/>
        <rFont val="HGSｺﾞｼｯｸM"/>
        <family val="3"/>
      </rPr>
      <t xml:space="preserve">4</t>
    </r>
    <r>
      <rPr>
        <sz val="12"/>
        <rFont val="DejaVu Sans"/>
        <family val="2"/>
      </rPr>
      <t xml:space="preserve">週目</t>
    </r>
  </si>
  <si>
    <r>
      <rPr>
        <sz val="12"/>
        <rFont val="HGSｺﾞｼｯｸM"/>
        <family val="3"/>
      </rPr>
      <t xml:space="preserve">5</t>
    </r>
    <r>
      <rPr>
        <sz val="12"/>
        <rFont val="DejaVu Sans"/>
        <family val="2"/>
      </rPr>
      <t xml:space="preserve">週目</t>
    </r>
  </si>
  <si>
    <t xml:space="preserve">A</t>
  </si>
  <si>
    <t xml:space="preserve">認知症対応型サービス事業管理者研修終了</t>
  </si>
  <si>
    <t xml:space="preserve">厚労　太郎</t>
  </si>
  <si>
    <t xml:space="preserve">シフト記号</t>
  </si>
  <si>
    <t xml:space="preserve">a</t>
  </si>
  <si>
    <t xml:space="preserve">休</t>
  </si>
  <si>
    <t xml:space="preserve">管理者</t>
  </si>
  <si>
    <t xml:space="preserve">勤務時間数</t>
  </si>
  <si>
    <t xml:space="preserve">サービス提供時間内
の勤務時間数</t>
  </si>
  <si>
    <t xml:space="preserve">社会福祉士</t>
  </si>
  <si>
    <r>
      <rPr>
        <sz val="12"/>
        <rFont val="DejaVu Sans"/>
        <family val="2"/>
      </rPr>
      <t xml:space="preserve">○○　</t>
    </r>
    <r>
      <rPr>
        <sz val="12"/>
        <rFont val="HGSｺﾞｼｯｸM"/>
        <family val="3"/>
      </rPr>
      <t xml:space="preserve">A</t>
    </r>
    <r>
      <rPr>
        <sz val="12"/>
        <rFont val="DejaVu Sans"/>
        <family val="2"/>
      </rPr>
      <t xml:space="preserve">太</t>
    </r>
  </si>
  <si>
    <t xml:space="preserve">生活相談員</t>
  </si>
  <si>
    <t xml:space="preserve">B</t>
  </si>
  <si>
    <t xml:space="preserve">社会福祉主事任用資格</t>
  </si>
  <si>
    <r>
      <rPr>
        <sz val="12"/>
        <rFont val="DejaVu Sans"/>
        <family val="2"/>
      </rPr>
      <t xml:space="preserve">○○　</t>
    </r>
    <r>
      <rPr>
        <sz val="12"/>
        <rFont val="HGSｺﾞｼｯｸM"/>
        <family val="3"/>
      </rPr>
      <t xml:space="preserve">B</t>
    </r>
    <r>
      <rPr>
        <sz val="12"/>
        <rFont val="DejaVu Sans"/>
        <family val="2"/>
      </rPr>
      <t xml:space="preserve">子</t>
    </r>
  </si>
  <si>
    <t xml:space="preserve">介護職員</t>
  </si>
  <si>
    <t xml:space="preserve">看護師</t>
  </si>
  <si>
    <r>
      <rPr>
        <sz val="12"/>
        <rFont val="DejaVu Sans"/>
        <family val="2"/>
      </rPr>
      <t xml:space="preserve">○○　</t>
    </r>
    <r>
      <rPr>
        <sz val="12"/>
        <rFont val="HGSｺﾞｼｯｸM"/>
        <family val="3"/>
      </rPr>
      <t xml:space="preserve">C</t>
    </r>
    <r>
      <rPr>
        <sz val="12"/>
        <rFont val="DejaVu Sans"/>
        <family val="2"/>
      </rPr>
      <t xml:space="preserve">男</t>
    </r>
  </si>
  <si>
    <t xml:space="preserve">r</t>
  </si>
  <si>
    <t xml:space="preserve">機能訓練指導員、介護職員</t>
  </si>
  <si>
    <t xml:space="preserve">看護職員</t>
  </si>
  <si>
    <t xml:space="preserve">D</t>
  </si>
  <si>
    <t xml:space="preserve">准看護師</t>
  </si>
  <si>
    <r>
      <rPr>
        <sz val="12"/>
        <rFont val="DejaVu Sans"/>
        <family val="2"/>
      </rPr>
      <t xml:space="preserve">○○　</t>
    </r>
    <r>
      <rPr>
        <sz val="12"/>
        <rFont val="HGSｺﾞｼｯｸM"/>
        <family val="3"/>
      </rPr>
      <t xml:space="preserve">D</t>
    </r>
    <r>
      <rPr>
        <sz val="12"/>
        <rFont val="DejaVu Sans"/>
        <family val="2"/>
      </rPr>
      <t xml:space="preserve">美</t>
    </r>
  </si>
  <si>
    <t xml:space="preserve">機能訓練指導員</t>
  </si>
  <si>
    <t xml:space="preserve">ー</t>
  </si>
  <si>
    <t xml:space="preserve">看護職員、機能訓練指導員</t>
  </si>
  <si>
    <t xml:space="preserve">介護福祉士</t>
  </si>
  <si>
    <r>
      <rPr>
        <sz val="12"/>
        <rFont val="DejaVu Sans"/>
        <family val="2"/>
      </rPr>
      <t xml:space="preserve">○○　</t>
    </r>
    <r>
      <rPr>
        <sz val="12"/>
        <rFont val="HGSｺﾞｼｯｸM"/>
        <family val="3"/>
      </rPr>
      <t xml:space="preserve">E</t>
    </r>
    <r>
      <rPr>
        <sz val="12"/>
        <rFont val="DejaVu Sans"/>
        <family val="2"/>
      </rPr>
      <t xml:space="preserve">次</t>
    </r>
  </si>
  <si>
    <r>
      <rPr>
        <sz val="12"/>
        <rFont val="DejaVu Sans"/>
        <family val="2"/>
      </rPr>
      <t xml:space="preserve">○○　</t>
    </r>
    <r>
      <rPr>
        <sz val="12"/>
        <rFont val="HGSｺﾞｼｯｸM"/>
        <family val="3"/>
      </rPr>
      <t xml:space="preserve">F</t>
    </r>
    <r>
      <rPr>
        <sz val="12"/>
        <rFont val="DejaVu Sans"/>
        <family val="2"/>
      </rPr>
      <t xml:space="preserve">子</t>
    </r>
  </si>
  <si>
    <t xml:space="preserve">w</t>
  </si>
  <si>
    <t xml:space="preserve">看護職員、介護職員</t>
  </si>
  <si>
    <r>
      <rPr>
        <sz val="12"/>
        <rFont val="HGSｺﾞｼｯｸM"/>
        <family val="3"/>
      </rPr>
      <t xml:space="preserve">(15) </t>
    </r>
    <r>
      <rPr>
        <sz val="12"/>
        <rFont val="DejaVu Sans"/>
        <family val="2"/>
      </rPr>
      <t xml:space="preserve">サービス提供時間内の勤務延時間数（生活相談員）</t>
    </r>
  </si>
  <si>
    <r>
      <rPr>
        <sz val="12"/>
        <rFont val="HGSｺﾞｼｯｸM"/>
        <family val="3"/>
      </rPr>
      <t xml:space="preserve">(16) </t>
    </r>
    <r>
      <rPr>
        <sz val="12"/>
        <rFont val="DejaVu Sans"/>
        <family val="2"/>
      </rPr>
      <t xml:space="preserve">サービス提供時間内の勤務延時間数（看護職員）</t>
    </r>
  </si>
  <si>
    <r>
      <rPr>
        <sz val="12"/>
        <rFont val="HGSｺﾞｼｯｸM"/>
        <family val="3"/>
      </rPr>
      <t xml:space="preserve">(17) </t>
    </r>
    <r>
      <rPr>
        <sz val="12"/>
        <rFont val="DejaVu Sans"/>
        <family val="2"/>
      </rPr>
      <t xml:space="preserve">サービス提供時間内の勤務延時間数（介護職員）</t>
    </r>
  </si>
  <si>
    <r>
      <rPr>
        <sz val="12"/>
        <rFont val="HGSｺﾞｼｯｸM"/>
        <family val="3"/>
      </rPr>
      <t xml:space="preserve">(18) </t>
    </r>
    <r>
      <rPr>
        <sz val="12"/>
        <rFont val="DejaVu Sans"/>
        <family val="2"/>
      </rPr>
      <t xml:space="preserve">利用者数　　　</t>
    </r>
  </si>
  <si>
    <r>
      <rPr>
        <sz val="12"/>
        <rFont val="HGSｺﾞｼｯｸM"/>
        <family val="3"/>
      </rPr>
      <t xml:space="preserve">(19) </t>
    </r>
    <r>
      <rPr>
        <sz val="12"/>
        <rFont val="DejaVu Sans"/>
        <family val="2"/>
      </rPr>
      <t xml:space="preserve">サービス提供時間（平均提供時間）</t>
    </r>
  </si>
  <si>
    <r>
      <rPr>
        <sz val="12"/>
        <rFont val="HGSｺﾞｼｯｸM"/>
        <family val="3"/>
      </rPr>
      <t xml:space="preserve">(20) 1</t>
    </r>
    <r>
      <rPr>
        <sz val="12"/>
        <rFont val="DejaVu Sans"/>
        <family val="2"/>
      </rPr>
      <t xml:space="preserve">日の職種別人員内訳</t>
    </r>
  </si>
  <si>
    <t xml:space="preserve">≪要 提出≫</t>
  </si>
  <si>
    <t xml:space="preserve">■シフト記号表（勤務時間帯）</t>
  </si>
  <si>
    <r>
      <rPr>
        <sz val="11"/>
        <color rgb="FFFF0000"/>
        <rFont val="游ゴシック"/>
        <family val="2"/>
      </rPr>
      <t xml:space="preserve">※24</t>
    </r>
    <r>
      <rPr>
        <sz val="11"/>
        <color rgb="FFFF0000"/>
        <rFont val="DejaVu Sans"/>
        <family val="2"/>
      </rPr>
      <t xml:space="preserve">時間表記</t>
    </r>
  </si>
  <si>
    <r>
      <rPr>
        <sz val="11"/>
        <color rgb="FFFF0000"/>
        <rFont val="DejaVu Sans"/>
        <family val="2"/>
      </rPr>
      <t xml:space="preserve">休憩時間</t>
    </r>
    <r>
      <rPr>
        <sz val="11"/>
        <color rgb="FFFF0000"/>
        <rFont val="游ゴシック"/>
        <family val="2"/>
      </rPr>
      <t xml:space="preserve">1</t>
    </r>
    <r>
      <rPr>
        <sz val="11"/>
        <color rgb="FFFF0000"/>
        <rFont val="DejaVu Sans"/>
        <family val="2"/>
      </rPr>
      <t xml:space="preserve">時間は「</t>
    </r>
    <r>
      <rPr>
        <sz val="11"/>
        <color rgb="FFFF0000"/>
        <rFont val="游ゴシック"/>
        <family val="2"/>
      </rPr>
      <t xml:space="preserve">1:00</t>
    </r>
    <r>
      <rPr>
        <sz val="11"/>
        <color rgb="FFFF0000"/>
        <rFont val="DejaVu Sans"/>
        <family val="2"/>
      </rPr>
      <t xml:space="preserve">」、休憩時間</t>
    </r>
    <r>
      <rPr>
        <sz val="11"/>
        <color rgb="FFFF0000"/>
        <rFont val="游ゴシック"/>
        <family val="2"/>
      </rPr>
      <t xml:space="preserve">45</t>
    </r>
    <r>
      <rPr>
        <sz val="11"/>
        <color rgb="FFFF0000"/>
        <rFont val="DejaVu Sans"/>
        <family val="2"/>
      </rPr>
      <t xml:space="preserve">分は「</t>
    </r>
    <r>
      <rPr>
        <sz val="11"/>
        <color rgb="FFFF0000"/>
        <rFont val="游ゴシック"/>
        <family val="2"/>
      </rPr>
      <t xml:space="preserve">00:45</t>
    </r>
    <r>
      <rPr>
        <sz val="11"/>
        <color rgb="FFFF0000"/>
        <rFont val="DejaVu Sans"/>
        <family val="2"/>
      </rPr>
      <t xml:space="preserve">」と入力してください。</t>
    </r>
  </si>
  <si>
    <t xml:space="preserve">勤務時間</t>
  </si>
  <si>
    <t xml:space="preserve">サービス提供時間</t>
  </si>
  <si>
    <t xml:space="preserve">サービス提供時間内の勤務時間</t>
  </si>
  <si>
    <t xml:space="preserve">（記号の意味）</t>
  </si>
  <si>
    <t xml:space="preserve">記号</t>
  </si>
  <si>
    <t xml:space="preserve">始業時間</t>
  </si>
  <si>
    <t xml:space="preserve">終業時間</t>
  </si>
  <si>
    <t xml:space="preserve">うち、休憩時間</t>
  </si>
  <si>
    <t xml:space="preserve">開始</t>
  </si>
  <si>
    <t xml:space="preserve">終了</t>
  </si>
  <si>
    <t xml:space="preserve">休：休暇</t>
  </si>
  <si>
    <t xml:space="preserve">：</t>
  </si>
  <si>
    <t xml:space="preserve">-</t>
  </si>
  <si>
    <t xml:space="preserve">（</t>
  </si>
  <si>
    <t xml:space="preserve">出：出張</t>
  </si>
  <si>
    <t xml:space="preserve">出</t>
  </si>
  <si>
    <t xml:space="preserve">研：研修</t>
  </si>
  <si>
    <t xml:space="preserve">研</t>
  </si>
  <si>
    <t xml:space="preserve">b</t>
  </si>
  <si>
    <t xml:space="preserve">c</t>
  </si>
  <si>
    <t xml:space="preserve">d</t>
  </si>
  <si>
    <t xml:space="preserve">e</t>
  </si>
  <si>
    <t xml:space="preserve">f</t>
  </si>
  <si>
    <t xml:space="preserve">g</t>
  </si>
  <si>
    <t xml:space="preserve">h</t>
  </si>
  <si>
    <t xml:space="preserve">i</t>
  </si>
  <si>
    <t xml:space="preserve">j</t>
  </si>
  <si>
    <t xml:space="preserve">k</t>
  </si>
  <si>
    <t xml:space="preserve">l</t>
  </si>
  <si>
    <t xml:space="preserve">m</t>
  </si>
  <si>
    <t xml:space="preserve">n</t>
  </si>
  <si>
    <t xml:space="preserve">o</t>
  </si>
  <si>
    <t xml:space="preserve">p</t>
  </si>
  <si>
    <t xml:space="preserve">q</t>
  </si>
  <si>
    <t xml:space="preserve">s</t>
  </si>
  <si>
    <t xml:space="preserve">t</t>
  </si>
  <si>
    <t xml:space="preserve">u</t>
  </si>
  <si>
    <t xml:space="preserve">v</t>
  </si>
  <si>
    <t xml:space="preserve">x</t>
  </si>
  <si>
    <t xml:space="preserve">y</t>
  </si>
  <si>
    <t xml:space="preserve">z</t>
  </si>
  <si>
    <r>
      <rPr>
        <sz val="11"/>
        <color rgb="FF000000"/>
        <rFont val="DejaVu Sans"/>
        <family val="2"/>
      </rPr>
      <t xml:space="preserve">早退</t>
    </r>
    <r>
      <rPr>
        <sz val="11"/>
        <color rgb="FF000000"/>
        <rFont val="游ゴシック"/>
        <family val="2"/>
      </rPr>
      <t xml:space="preserve">(1)</t>
    </r>
  </si>
  <si>
    <t xml:space="preserve">実績で早退者がいた場合に使用</t>
  </si>
  <si>
    <r>
      <rPr>
        <sz val="11"/>
        <color rgb="FF000000"/>
        <rFont val="DejaVu Sans"/>
        <family val="2"/>
      </rPr>
      <t xml:space="preserve">早退</t>
    </r>
    <r>
      <rPr>
        <sz val="11"/>
        <color rgb="FF000000"/>
        <rFont val="游ゴシック"/>
        <family val="2"/>
      </rPr>
      <t xml:space="preserve">(2)</t>
    </r>
  </si>
  <si>
    <t xml:space="preserve">az</t>
  </si>
  <si>
    <t xml:space="preserve">≪提出不要≫</t>
  </si>
  <si>
    <t xml:space="preserve">従業者の勤務の体制及び勤務形態一覧表　記入方法　（地域密着型通所介護）</t>
  </si>
  <si>
    <t xml:space="preserve">・・・直接入力する必要がある箇所です。</t>
  </si>
  <si>
    <t xml:space="preserve">下記の記入方法に従って、入力してください。</t>
  </si>
  <si>
    <t xml:space="preserve">・・・プルダウンから選択して入力する必要がある箇所です。</t>
  </si>
  <si>
    <t xml:space="preserve">　なお、「従業者の勤務の体制及び勤務形態一覧表」に「シフト記号表（勤務時間帯）」も必ず添付して提出してください。</t>
  </si>
  <si>
    <t xml:space="preserve">　・最初に「年月欄」「サービス種別」「事業所名」を入力してください。</t>
  </si>
  <si>
    <r>
      <rPr>
        <sz val="12"/>
        <rFont val="DejaVu Sans"/>
        <family val="2"/>
      </rPr>
      <t xml:space="preserve">　</t>
    </r>
    <r>
      <rPr>
        <sz val="12"/>
        <rFont val="HGSｺﾞｼｯｸM"/>
        <family val="3"/>
      </rPr>
      <t xml:space="preserve">(1) </t>
    </r>
    <r>
      <rPr>
        <sz val="12"/>
        <rFont val="DejaVu Sans"/>
        <family val="2"/>
      </rPr>
      <t xml:space="preserve">「計画」・「実績」のいずれかを選択してください。</t>
    </r>
  </si>
  <si>
    <t xml:space="preserve">　　  指定基準の確認に際しては、「計画」を選択し、４週分の勤務時間を入力してください。</t>
  </si>
  <si>
    <t xml:space="preserve">　　  実績を表す場合は、「実績」を選択し、暦月分で勤務時間を入力してください。</t>
  </si>
  <si>
    <r>
      <rPr>
        <sz val="12"/>
        <rFont val="DejaVu Sans"/>
        <family val="2"/>
      </rPr>
      <t xml:space="preserve">　</t>
    </r>
    <r>
      <rPr>
        <sz val="12"/>
        <rFont val="HGSｺﾞｼｯｸM"/>
        <family val="3"/>
      </rPr>
      <t xml:space="preserve">(2) </t>
    </r>
    <r>
      <rPr>
        <sz val="12"/>
        <rFont val="DejaVu Sans"/>
        <family val="2"/>
      </rPr>
      <t xml:space="preserve">事業所の営業日及びサービス提供時間を入力してください。（サービス提供時間には送迎時間は含まれません。）</t>
    </r>
  </si>
  <si>
    <r>
      <rPr>
        <sz val="12"/>
        <rFont val="DejaVu Sans"/>
        <family val="2"/>
      </rPr>
      <t xml:space="preserve">　</t>
    </r>
    <r>
      <rPr>
        <sz val="12"/>
        <rFont val="HGSｺﾞｼｯｸM"/>
        <family val="3"/>
      </rPr>
      <t xml:space="preserve">(3) </t>
    </r>
    <r>
      <rPr>
        <sz val="12"/>
        <rFont val="DejaVu Sans"/>
        <family val="2"/>
      </rPr>
      <t xml:space="preserve">事業所における常勤の従業者が勤務すべき時間数を入力してください。</t>
    </r>
  </si>
  <si>
    <r>
      <rPr>
        <sz val="12"/>
        <rFont val="DejaVu Sans"/>
        <family val="2"/>
      </rPr>
      <t xml:space="preserve">　</t>
    </r>
    <r>
      <rPr>
        <sz val="12"/>
        <rFont val="HGSｺﾞｼｯｸM"/>
        <family val="3"/>
      </rPr>
      <t xml:space="preserve">(4) </t>
    </r>
    <r>
      <rPr>
        <sz val="12"/>
        <rFont val="DejaVu Sans"/>
        <family val="2"/>
      </rPr>
      <t xml:space="preserve">利用定員数を入力してください。</t>
    </r>
  </si>
  <si>
    <r>
      <rPr>
        <sz val="12"/>
        <rFont val="DejaVu Sans"/>
        <family val="2"/>
      </rPr>
      <t xml:space="preserve">　</t>
    </r>
    <r>
      <rPr>
        <sz val="12"/>
        <rFont val="HGSｺﾞｼｯｸM"/>
        <family val="3"/>
      </rPr>
      <t xml:space="preserve">(5) </t>
    </r>
    <r>
      <rPr>
        <sz val="12"/>
        <rFont val="DejaVu Sans"/>
        <family val="2"/>
      </rPr>
      <t xml:space="preserve">事業所全体のサービス提供単位数及び、本シートに記入する単位目を入力してください。</t>
    </r>
  </si>
  <si>
    <r>
      <rPr>
        <sz val="12"/>
        <rFont val="DejaVu Sans"/>
        <family val="2"/>
      </rPr>
      <t xml:space="preserve">　</t>
    </r>
    <r>
      <rPr>
        <sz val="12"/>
        <rFont val="HGSｺﾞｼｯｸM"/>
        <family val="3"/>
      </rPr>
      <t xml:space="preserve">(6) </t>
    </r>
    <r>
      <rPr>
        <sz val="12"/>
        <rFont val="DejaVu Sans"/>
        <family val="2"/>
      </rPr>
      <t xml:space="preserve">当該サービス提供単位のサービス提供時間を入力してください。（送迎時間は含まれません。）</t>
    </r>
  </si>
  <si>
    <r>
      <rPr>
        <sz val="12"/>
        <rFont val="DejaVu Sans"/>
        <family val="2"/>
      </rPr>
      <t xml:space="preserve">　</t>
    </r>
    <r>
      <rPr>
        <sz val="12"/>
        <rFont val="HGSｺﾞｼｯｸM"/>
        <family val="3"/>
      </rPr>
      <t xml:space="preserve">(7) </t>
    </r>
    <r>
      <rPr>
        <sz val="12"/>
        <rFont val="DejaVu Sans"/>
        <family val="2"/>
      </rPr>
      <t xml:space="preserve">従業者の職種について、下記のうち該当する職種をプルダウンより選択してください。</t>
    </r>
  </si>
  <si>
    <t xml:space="preserve"> 　　 記入の順序は、職種ごとにまとめてください。</t>
  </si>
  <si>
    <t xml:space="preserve">職種名</t>
  </si>
  <si>
    <r>
      <rPr>
        <sz val="12"/>
        <rFont val="DejaVu Sans"/>
        <family val="2"/>
      </rPr>
      <t xml:space="preserve">　</t>
    </r>
    <r>
      <rPr>
        <sz val="12"/>
        <rFont val="HGSｺﾞｼｯｸM"/>
        <family val="3"/>
      </rPr>
      <t xml:space="preserve">(8) </t>
    </r>
    <r>
      <rPr>
        <sz val="12"/>
        <rFont val="DejaVu Sans"/>
        <family val="2"/>
      </rPr>
      <t xml:space="preserve">従業者の勤務形態について、下記のうち該当する区分の記号をプルダウンより選択してください。</t>
    </r>
  </si>
  <si>
    <t xml:space="preserve"> 　　 記入の順序は、各職種の中で勤務形態の区分ごとにまとめてください。</t>
  </si>
  <si>
    <t xml:space="preserve">区分</t>
  </si>
  <si>
    <t xml:space="preserve">常勤で専従</t>
  </si>
  <si>
    <t xml:space="preserve">常勤で兼務</t>
  </si>
  <si>
    <t xml:space="preserve">C</t>
  </si>
  <si>
    <t xml:space="preserve">非常勤で専従</t>
  </si>
  <si>
    <t xml:space="preserve">非常勤で兼務</t>
  </si>
  <si>
    <t xml:space="preserve">（注）常勤・非常勤の区分について</t>
  </si>
  <si>
    <r>
      <rPr>
        <sz val="12"/>
        <rFont val="DejaVu Sans"/>
        <family val="2"/>
      </rPr>
      <t xml:space="preserve">　　　当該事業所における勤務時間が、当該事業所において定められている常勤の従業者が勤務すべき時間数に達していることをいいます。</t>
    </r>
    <r>
      <rPr>
        <u val="single"/>
        <sz val="12"/>
        <rFont val="DejaVu Sans"/>
        <family val="2"/>
      </rPr>
      <t xml:space="preserve">雇用の形態は考慮しません</t>
    </r>
    <r>
      <rPr>
        <sz val="12"/>
        <rFont val="DejaVu Sans"/>
        <family val="2"/>
      </rPr>
      <t xml:space="preserve">。</t>
    </r>
  </si>
  <si>
    <r>
      <rPr>
        <sz val="12"/>
        <rFont val="DejaVu Sans"/>
        <family val="2"/>
      </rPr>
      <t xml:space="preserve">　　（例えば、常勤者は週に</t>
    </r>
    <r>
      <rPr>
        <sz val="12"/>
        <rFont val="HGSｺﾞｼｯｸM"/>
        <family val="3"/>
      </rPr>
      <t xml:space="preserve">40</t>
    </r>
    <r>
      <rPr>
        <sz val="12"/>
        <rFont val="DejaVu Sans"/>
        <family val="2"/>
      </rPr>
      <t xml:space="preserve">時間勤務することとされた事業所であれば、非正規雇用であっても、週</t>
    </r>
    <r>
      <rPr>
        <sz val="12"/>
        <rFont val="HGSｺﾞｼｯｸM"/>
        <family val="3"/>
      </rPr>
      <t xml:space="preserve">40</t>
    </r>
    <r>
      <rPr>
        <sz val="12"/>
        <rFont val="DejaVu Sans"/>
        <family val="2"/>
      </rPr>
      <t xml:space="preserve">時間勤務する従業者は常勤扱いとなります。）</t>
    </r>
  </si>
  <si>
    <r>
      <rPr>
        <sz val="12"/>
        <rFont val="DejaVu Sans"/>
        <family val="2"/>
      </rPr>
      <t xml:space="preserve">　</t>
    </r>
    <r>
      <rPr>
        <sz val="12"/>
        <rFont val="HGSｺﾞｼｯｸM"/>
        <family val="3"/>
      </rPr>
      <t xml:space="preserve">(9) </t>
    </r>
    <r>
      <rPr>
        <sz val="12"/>
        <rFont val="DejaVu Sans"/>
        <family val="2"/>
      </rPr>
      <t xml:space="preserve">従業者の保有する資格について、該当する資格名称をプルダウンより選択してください。</t>
    </r>
  </si>
  <si>
    <t xml:space="preserve"> 　　 保有資格を全て記入するのではなく、人員基準上、求められる資格等を入力してください。</t>
  </si>
  <si>
    <r>
      <rPr>
        <b val="true"/>
        <sz val="12"/>
        <rFont val="DejaVu Sans"/>
        <family val="2"/>
      </rPr>
      <t xml:space="preserve">       ※選択した資格及び研修に関して、</t>
    </r>
    <r>
      <rPr>
        <b val="true"/>
        <u val="single"/>
        <sz val="12"/>
        <rFont val="DejaVu Sans"/>
        <family val="2"/>
      </rPr>
      <t xml:space="preserve">必要に応じて、資格証又は研修修了証等の写しを添付資料として提出</t>
    </r>
    <r>
      <rPr>
        <b val="true"/>
        <sz val="12"/>
        <rFont val="DejaVu Sans"/>
        <family val="2"/>
      </rPr>
      <t xml:space="preserve">してください。</t>
    </r>
  </si>
  <si>
    <r>
      <rPr>
        <sz val="12"/>
        <rFont val="DejaVu Sans"/>
        <family val="2"/>
      </rPr>
      <t xml:space="preserve">　</t>
    </r>
    <r>
      <rPr>
        <sz val="12"/>
        <rFont val="HGSｺﾞｼｯｸM"/>
        <family val="3"/>
      </rPr>
      <t xml:space="preserve">(10) </t>
    </r>
    <r>
      <rPr>
        <sz val="12"/>
        <rFont val="DejaVu Sans"/>
        <family val="2"/>
      </rPr>
      <t xml:space="preserve">従業者の氏名を記入してください。</t>
    </r>
  </si>
  <si>
    <r>
      <rPr>
        <sz val="12"/>
        <rFont val="DejaVu Sans"/>
        <family val="2"/>
      </rPr>
      <t xml:space="preserve">　</t>
    </r>
    <r>
      <rPr>
        <sz val="12"/>
        <rFont val="HGSｺﾞｼｯｸM"/>
        <family val="3"/>
      </rPr>
      <t xml:space="preserve">(11) </t>
    </r>
    <r>
      <rPr>
        <sz val="12"/>
        <rFont val="DejaVu Sans"/>
        <family val="2"/>
      </rPr>
      <t xml:space="preserve">申請する事業に係る従業者（管理者を含む。）の</t>
    </r>
    <r>
      <rPr>
        <sz val="12"/>
        <rFont val="HGSｺﾞｼｯｸM"/>
        <family val="3"/>
      </rPr>
      <t xml:space="preserve">1</t>
    </r>
    <r>
      <rPr>
        <sz val="12"/>
        <rFont val="DejaVu Sans"/>
        <family val="2"/>
      </rPr>
      <t xml:space="preserve">ヶ月分の勤務時間数を入力してください。（別シートの「シフト記号表」を作成し、シフト記号を選択してください。）</t>
    </r>
  </si>
  <si>
    <r>
      <rPr>
        <sz val="12"/>
        <rFont val="DejaVu Sans"/>
        <family val="2"/>
      </rPr>
      <t xml:space="preserve">　　  ※指定基準の確認に際しては、</t>
    </r>
    <r>
      <rPr>
        <sz val="12"/>
        <rFont val="HGSｺﾞｼｯｸM"/>
        <family val="3"/>
      </rPr>
      <t xml:space="preserve">4</t>
    </r>
    <r>
      <rPr>
        <sz val="12"/>
        <rFont val="DejaVu Sans"/>
        <family val="2"/>
      </rPr>
      <t xml:space="preserve">週分の入力で可とします。実績を表す場合には、暦月で入力ください。</t>
    </r>
  </si>
  <si>
    <r>
      <rPr>
        <sz val="12"/>
        <rFont val="DejaVu Sans"/>
        <family val="2"/>
      </rPr>
      <t xml:space="preserve">　</t>
    </r>
    <r>
      <rPr>
        <sz val="12"/>
        <rFont val="HGSｺﾞｼｯｸM"/>
        <family val="3"/>
      </rPr>
      <t xml:space="preserve">(12) </t>
    </r>
    <r>
      <rPr>
        <sz val="12"/>
        <rFont val="DejaVu Sans"/>
        <family val="2"/>
      </rPr>
      <t xml:space="preserve">従業者ごとに、合計勤務時間数が自動計算されますので、誤りがないか確認してください。</t>
    </r>
  </si>
  <si>
    <t xml:space="preserve"> 　　 ※入力することができる勤務時間数は、当該事業所において常勤の従業者が勤務すべき勤務時間数を上限とします。</t>
  </si>
  <si>
    <r>
      <rPr>
        <sz val="12"/>
        <rFont val="DejaVu Sans"/>
        <family val="2"/>
      </rPr>
      <t xml:space="preserve">　</t>
    </r>
    <r>
      <rPr>
        <sz val="12"/>
        <rFont val="HGSｺﾞｼｯｸM"/>
        <family val="3"/>
      </rPr>
      <t xml:space="preserve">(13) </t>
    </r>
    <r>
      <rPr>
        <sz val="12"/>
        <rFont val="DejaVu Sans"/>
        <family val="2"/>
      </rPr>
      <t xml:space="preserve">従業者ごとに、週平均の勤務時間数が自動計算されますので、誤りがないか確認してください。</t>
    </r>
  </si>
  <si>
    <r>
      <rPr>
        <sz val="12"/>
        <rFont val="DejaVu Sans"/>
        <family val="2"/>
      </rPr>
      <t xml:space="preserve">　</t>
    </r>
    <r>
      <rPr>
        <sz val="12"/>
        <rFont val="HGSｺﾞｼｯｸM"/>
        <family val="3"/>
      </rPr>
      <t xml:space="preserve">(14) </t>
    </r>
    <r>
      <rPr>
        <sz val="12"/>
        <rFont val="DejaVu Sans"/>
        <family val="2"/>
      </rPr>
      <t xml:space="preserve">申請する事業所以外の事業所・施設との兼務がある場合は、兼務先の事業所・施設の名称及び兼務する職務の内容について記入してください。</t>
    </r>
  </si>
  <si>
    <t xml:space="preserve">　　　 同一事業所内の兼務についても兼務する職務の内容を記入してください。</t>
  </si>
  <si>
    <r>
      <rPr>
        <sz val="12"/>
        <rFont val="DejaVu Sans"/>
        <family val="2"/>
      </rPr>
      <t xml:space="preserve">　</t>
    </r>
    <r>
      <rPr>
        <sz val="12"/>
        <rFont val="HGSｺﾞｼｯｸM"/>
        <family val="3"/>
      </rPr>
      <t xml:space="preserve">(15) </t>
    </r>
    <r>
      <rPr>
        <sz val="12"/>
        <rFont val="DejaVu Sans"/>
        <family val="2"/>
      </rPr>
      <t xml:space="preserve">生活相談員がサービス提供時間内に勤務する時間数の合計（勤務延時間数）が自動計算されますので、誤りがないか確認してください。</t>
    </r>
  </si>
  <si>
    <r>
      <rPr>
        <sz val="12"/>
        <rFont val="DejaVu Sans"/>
        <family val="2"/>
      </rPr>
      <t xml:space="preserve">　</t>
    </r>
    <r>
      <rPr>
        <sz val="12"/>
        <rFont val="HGSｺﾞｼｯｸM"/>
        <family val="3"/>
      </rPr>
      <t xml:space="preserve">(16) </t>
    </r>
    <r>
      <rPr>
        <sz val="12"/>
        <rFont val="DejaVu Sans"/>
        <family val="2"/>
      </rPr>
      <t xml:space="preserve">看護職員がサービス提供時間内に勤務する時間数の合計（勤務延時間数）が自動計算されますので、誤りがないか確認してください。</t>
    </r>
  </si>
  <si>
    <r>
      <rPr>
        <sz val="12"/>
        <rFont val="DejaVu Sans"/>
        <family val="2"/>
      </rPr>
      <t xml:space="preserve">　</t>
    </r>
    <r>
      <rPr>
        <sz val="12"/>
        <rFont val="HGSｺﾞｼｯｸM"/>
        <family val="3"/>
      </rPr>
      <t xml:space="preserve">(17) </t>
    </r>
    <r>
      <rPr>
        <sz val="12"/>
        <rFont val="DejaVu Sans"/>
        <family val="2"/>
      </rPr>
      <t xml:space="preserve">介護職員がサービス提供時間内に勤務する時間数の合計（勤務延時間数）が自動計算されますので、誤りがないか確認してください。</t>
    </r>
  </si>
  <si>
    <r>
      <rPr>
        <sz val="12"/>
        <rFont val="DejaVu Sans"/>
        <family val="2"/>
      </rPr>
      <t xml:space="preserve">　</t>
    </r>
    <r>
      <rPr>
        <sz val="12"/>
        <rFont val="HGSｺﾞｼｯｸM"/>
        <family val="3"/>
      </rPr>
      <t xml:space="preserve">(18) </t>
    </r>
    <r>
      <rPr>
        <sz val="12"/>
        <rFont val="DejaVu Sans"/>
        <family val="2"/>
      </rPr>
      <t xml:space="preserve">利用者数は、単位ごとの利用者の実人数（計画の場合は定員数）を入力してください。</t>
    </r>
  </si>
  <si>
    <r>
      <rPr>
        <sz val="12"/>
        <rFont val="DejaVu Sans"/>
        <family val="2"/>
      </rPr>
      <t xml:space="preserve">　</t>
    </r>
    <r>
      <rPr>
        <sz val="12"/>
        <rFont val="HGSｺﾞｼｯｸM"/>
        <family val="3"/>
      </rPr>
      <t xml:space="preserve">(19) </t>
    </r>
    <r>
      <rPr>
        <sz val="12"/>
        <rFont val="DejaVu Sans"/>
        <family val="2"/>
      </rPr>
      <t xml:space="preserve">サービス提供時間（平均提供時間）を入力してください。（平均提供時間＝利用者ごとの提供時間数の合計を利用者数で除して得た数）</t>
    </r>
  </si>
  <si>
    <r>
      <rPr>
        <sz val="12"/>
        <rFont val="DejaVu Sans"/>
        <family val="2"/>
      </rPr>
      <t xml:space="preserve">　</t>
    </r>
    <r>
      <rPr>
        <sz val="12"/>
        <rFont val="HGSｺﾞｼｯｸM"/>
        <family val="3"/>
      </rPr>
      <t xml:space="preserve">(20) 1</t>
    </r>
    <r>
      <rPr>
        <sz val="12"/>
        <rFont val="DejaVu Sans"/>
        <family val="2"/>
      </rPr>
      <t xml:space="preserve">日の職種別人員内訳が自動カウントされますので、誤りがないか確認してください。職種を追加したい場合は、機能訓練指導員の下に１種追加可能です。</t>
    </r>
  </si>
  <si>
    <t xml:space="preserve">１．サービス種別</t>
  </si>
  <si>
    <t xml:space="preserve">サービス種別</t>
  </si>
  <si>
    <t xml:space="preserve">介護予防認知症対応型通所介護</t>
  </si>
  <si>
    <t xml:space="preserve">認知症対応型通所介護・介護予防認知症対応型通所介護</t>
  </si>
  <si>
    <t xml:space="preserve">２．職種名・資格名称</t>
  </si>
  <si>
    <t xml:space="preserve">資格</t>
  </si>
  <si>
    <t xml:space="preserve">理学療法士</t>
  </si>
  <si>
    <t xml:space="preserve">作業療法士</t>
  </si>
  <si>
    <t xml:space="preserve">精神保健福祉士</t>
  </si>
  <si>
    <t xml:space="preserve">言語聴覚士</t>
  </si>
  <si>
    <t xml:space="preserve">柔道整復師</t>
  </si>
  <si>
    <t xml:space="preserve">あん摩マッサージ指圧師</t>
  </si>
  <si>
    <t xml:space="preserve">はり師</t>
  </si>
  <si>
    <t xml:space="preserve">きゅう師</t>
  </si>
  <si>
    <t xml:space="preserve">【自治体の皆様へ】</t>
  </si>
  <si>
    <r>
      <rPr>
        <sz val="11"/>
        <color rgb="FF000000"/>
        <rFont val="游ゴシック"/>
        <family val="2"/>
      </rPr>
      <t xml:space="preserve">※ INDIRECT</t>
    </r>
    <r>
      <rPr>
        <sz val="11"/>
        <color rgb="FF000000"/>
        <rFont val="DejaVu Sans"/>
        <family val="2"/>
      </rPr>
      <t xml:space="preserve">関数使用のため、以下のとおりセルに「名前の定義」をしています。</t>
    </r>
  </si>
  <si>
    <r>
      <rPr>
        <sz val="11"/>
        <color rgb="FF000000"/>
        <rFont val="DejaVu Sans"/>
        <family val="2"/>
      </rPr>
      <t xml:space="preserve">　</t>
    </r>
    <r>
      <rPr>
        <sz val="11"/>
        <color rgb="FF000000"/>
        <rFont val="游ゴシック"/>
        <family val="2"/>
      </rPr>
      <t xml:space="preserve">C12</t>
    </r>
    <r>
      <rPr>
        <sz val="11"/>
        <color rgb="FF000000"/>
        <rFont val="DejaVu Sans"/>
        <family val="2"/>
      </rPr>
      <t xml:space="preserve">～</t>
    </r>
    <r>
      <rPr>
        <sz val="11"/>
        <color rgb="FF000000"/>
        <rFont val="游ゴシック"/>
        <family val="2"/>
      </rPr>
      <t xml:space="preserve">L12</t>
    </r>
    <r>
      <rPr>
        <sz val="11"/>
        <color rgb="FF000000"/>
        <rFont val="DejaVu Sans"/>
        <family val="2"/>
      </rPr>
      <t xml:space="preserve">・・・「職種」</t>
    </r>
  </si>
  <si>
    <r>
      <rPr>
        <sz val="11"/>
        <color rgb="FF000000"/>
        <rFont val="DejaVu Sans"/>
        <family val="2"/>
      </rPr>
      <t xml:space="preserve">　</t>
    </r>
    <r>
      <rPr>
        <sz val="11"/>
        <color rgb="FF000000"/>
        <rFont val="游ゴシック"/>
        <family val="2"/>
      </rPr>
      <t xml:space="preserve">C</t>
    </r>
    <r>
      <rPr>
        <sz val="11"/>
        <color rgb="FF000000"/>
        <rFont val="DejaVu Sans"/>
        <family val="2"/>
      </rPr>
      <t xml:space="preserve">列・・・「管理者」</t>
    </r>
  </si>
  <si>
    <r>
      <rPr>
        <sz val="11"/>
        <color rgb="FF000000"/>
        <rFont val="DejaVu Sans"/>
        <family val="2"/>
      </rPr>
      <t xml:space="preserve">　</t>
    </r>
    <r>
      <rPr>
        <sz val="11"/>
        <color rgb="FF000000"/>
        <rFont val="游ゴシック"/>
        <family val="2"/>
      </rPr>
      <t xml:space="preserve">D</t>
    </r>
    <r>
      <rPr>
        <sz val="11"/>
        <color rgb="FF000000"/>
        <rFont val="DejaVu Sans"/>
        <family val="2"/>
      </rPr>
      <t xml:space="preserve">列・・・「生活相談員」</t>
    </r>
  </si>
  <si>
    <r>
      <rPr>
        <sz val="11"/>
        <color rgb="FF000000"/>
        <rFont val="DejaVu Sans"/>
        <family val="2"/>
      </rPr>
      <t xml:space="preserve">　</t>
    </r>
    <r>
      <rPr>
        <sz val="11"/>
        <color rgb="FF000000"/>
        <rFont val="游ゴシック"/>
        <family val="2"/>
      </rPr>
      <t xml:space="preserve">E</t>
    </r>
    <r>
      <rPr>
        <sz val="11"/>
        <color rgb="FF000000"/>
        <rFont val="DejaVu Sans"/>
        <family val="2"/>
      </rPr>
      <t xml:space="preserve">列・・・「看護職員」</t>
    </r>
  </si>
  <si>
    <r>
      <rPr>
        <sz val="11"/>
        <color rgb="FF000000"/>
        <rFont val="DejaVu Sans"/>
        <family val="2"/>
      </rPr>
      <t xml:space="preserve">　</t>
    </r>
    <r>
      <rPr>
        <sz val="11"/>
        <color rgb="FF000000"/>
        <rFont val="游ゴシック"/>
        <family val="2"/>
      </rPr>
      <t xml:space="preserve">F</t>
    </r>
    <r>
      <rPr>
        <sz val="11"/>
        <color rgb="FF000000"/>
        <rFont val="DejaVu Sans"/>
        <family val="2"/>
      </rPr>
      <t xml:space="preserve">列・・・「介護職員」</t>
    </r>
  </si>
  <si>
    <r>
      <rPr>
        <sz val="11"/>
        <color rgb="FF000000"/>
        <rFont val="DejaVu Sans"/>
        <family val="2"/>
      </rPr>
      <t xml:space="preserve">　</t>
    </r>
    <r>
      <rPr>
        <sz val="11"/>
        <color rgb="FF000000"/>
        <rFont val="游ゴシック"/>
        <family val="2"/>
      </rPr>
      <t xml:space="preserve">G</t>
    </r>
    <r>
      <rPr>
        <sz val="11"/>
        <color rgb="FF000000"/>
        <rFont val="DejaVu Sans"/>
        <family val="2"/>
      </rPr>
      <t xml:space="preserve">列・・・「機能訓練指導員」</t>
    </r>
  </si>
  <si>
    <t xml:space="preserve">※自治体の条例により定められた資格等、自治体独自の資格を追加する必要がある場合は、上表の空欄に資格名称を追加してください。</t>
  </si>
  <si>
    <t xml:space="preserve">　行が足りない場合は、適宜追加してください。</t>
  </si>
  <si>
    <r>
      <rPr>
        <sz val="11"/>
        <color rgb="FF000000"/>
        <rFont val="DejaVu Sans"/>
        <family val="2"/>
      </rPr>
      <t xml:space="preserve">※職種を追加したい場合は、</t>
    </r>
    <r>
      <rPr>
        <sz val="11"/>
        <color rgb="FF000000"/>
        <rFont val="游ゴシック"/>
        <family val="2"/>
      </rPr>
      <t xml:space="preserve">12</t>
    </r>
    <r>
      <rPr>
        <sz val="11"/>
        <color rgb="FF000000"/>
        <rFont val="DejaVu Sans"/>
        <family val="2"/>
      </rPr>
      <t xml:space="preserve">行目に職種名を追加し、それぞれの列に必要資格を入力してください。</t>
    </r>
  </si>
  <si>
    <t xml:space="preserve">　その後、以下の手順で必要資格について「名前の定義」をします。</t>
  </si>
  <si>
    <t xml:space="preserve">　・「数式」タブ　⇒　「名前の定義」を選択</t>
  </si>
  <si>
    <t xml:space="preserve">　・「名前」に職種名を入力</t>
  </si>
  <si>
    <r>
      <rPr>
        <sz val="11"/>
        <color rgb="FF000000"/>
        <rFont val="DejaVu Sans"/>
        <family val="2"/>
      </rPr>
      <t xml:space="preserve">　・「参照範囲」にその職種の必要資格を範囲設定する　⇒　</t>
    </r>
    <r>
      <rPr>
        <sz val="11"/>
        <color rgb="FF000000"/>
        <rFont val="游ゴシック"/>
        <family val="2"/>
      </rPr>
      <t xml:space="preserve">OK</t>
    </r>
    <r>
      <rPr>
        <sz val="11"/>
        <color rgb="FF000000"/>
        <rFont val="DejaVu Sans"/>
        <family val="2"/>
      </rPr>
      <t xml:space="preserve">ボタン</t>
    </r>
  </si>
  <si>
    <t xml:space="preserve">　編集したい場合は、「数式」タブ　⇒　「名前の管理」で編集してください。</t>
  </si>
</sst>
</file>

<file path=xl/styles.xml><?xml version="1.0" encoding="utf-8"?>
<styleSheet xmlns="http://schemas.openxmlformats.org/spreadsheetml/2006/main">
  <numFmts count="7">
    <numFmt numFmtId="164" formatCode="General"/>
    <numFmt numFmtId="165" formatCode="H:MM"/>
    <numFmt numFmtId="166" formatCode="0.0"/>
    <numFmt numFmtId="167" formatCode="0"/>
    <numFmt numFmtId="168" formatCode="#,##0\ ;[RED]\(#,##0\)"/>
    <numFmt numFmtId="169" formatCode="H:MM;@"/>
    <numFmt numFmtId="170" formatCode="General"/>
  </numFmts>
  <fonts count="34">
    <font>
      <sz val="11"/>
      <color rgb="FF000000"/>
      <name val="游ゴシック"/>
      <family val="2"/>
    </font>
    <font>
      <sz val="10"/>
      <name val="Arial"/>
      <family val="0"/>
    </font>
    <font>
      <sz val="10"/>
      <name val="Arial"/>
      <family val="0"/>
    </font>
    <font>
      <sz val="10"/>
      <name val="Arial"/>
      <family val="0"/>
    </font>
    <font>
      <sz val="12"/>
      <name val="HGSｺﾞｼｯｸM"/>
      <family val="3"/>
    </font>
    <font>
      <sz val="16"/>
      <name val="HGSｺﾞｼｯｸM"/>
      <family val="3"/>
    </font>
    <font>
      <sz val="16"/>
      <name val="DejaVu Sans"/>
      <family val="2"/>
    </font>
    <font>
      <b val="true"/>
      <sz val="16"/>
      <name val="DejaVu Sans"/>
      <family val="2"/>
    </font>
    <font>
      <b val="true"/>
      <sz val="14"/>
      <name val="HGSｺﾞｼｯｸM"/>
      <family val="3"/>
    </font>
    <font>
      <b val="true"/>
      <sz val="16"/>
      <name val="HGSｺﾞｼｯｸM"/>
      <family val="3"/>
    </font>
    <font>
      <b val="true"/>
      <sz val="14"/>
      <name val="DejaVu Sans"/>
      <family val="2"/>
    </font>
    <font>
      <sz val="14"/>
      <name val="DejaVu Sans"/>
      <family val="2"/>
    </font>
    <font>
      <sz val="14"/>
      <name val="HGSｺﾞｼｯｸM"/>
      <family val="3"/>
    </font>
    <font>
      <sz val="12"/>
      <name val="DejaVu Sans"/>
      <family val="2"/>
    </font>
    <font>
      <b val="true"/>
      <sz val="12"/>
      <name val="HGSｺﾞｼｯｸM"/>
      <family val="3"/>
    </font>
    <font>
      <sz val="10"/>
      <name val="HGSｺﾞｼｯｸM"/>
      <family val="3"/>
    </font>
    <font>
      <sz val="10"/>
      <name val="DejaVu Sans"/>
      <family val="2"/>
    </font>
    <font>
      <sz val="11"/>
      <name val="DejaVu Sans"/>
      <family val="2"/>
    </font>
    <font>
      <sz val="12"/>
      <color rgb="FFFFFF99"/>
      <name val="HGSｺﾞｼｯｸM"/>
      <family val="3"/>
    </font>
    <font>
      <sz val="6"/>
      <name val="DejaVu Sans"/>
      <family val="2"/>
    </font>
    <font>
      <sz val="6"/>
      <name val="HGSｺﾞｼｯｸM"/>
      <family val="3"/>
    </font>
    <font>
      <sz val="16"/>
      <color rgb="FFFF0000"/>
      <name val="ＭＳ ゴシック"/>
      <family val="5"/>
    </font>
    <font>
      <b val="true"/>
      <sz val="11"/>
      <color rgb="FFFF0000"/>
      <name val="DejaVu Sans"/>
      <family val="2"/>
    </font>
    <font>
      <sz val="11"/>
      <color rgb="FF000000"/>
      <name val="DejaVu Sans"/>
      <family val="2"/>
    </font>
    <font>
      <sz val="11"/>
      <color rgb="FFFF0000"/>
      <name val="游ゴシック"/>
      <family val="2"/>
    </font>
    <font>
      <sz val="11"/>
      <color rgb="FFFF0000"/>
      <name val="DejaVu Sans"/>
      <family val="2"/>
    </font>
    <font>
      <sz val="11"/>
      <color rgb="FF000000"/>
      <name val="Calibri"/>
      <family val="2"/>
    </font>
    <font>
      <b val="true"/>
      <sz val="12"/>
      <color rgb="FFFF0000"/>
      <name val="DejaVu Sans"/>
      <family val="2"/>
    </font>
    <font>
      <sz val="12"/>
      <name val="HGSｺﾞｼｯｸE"/>
      <family val="3"/>
    </font>
    <font>
      <u val="single"/>
      <sz val="12"/>
      <name val="DejaVu Sans"/>
      <family val="2"/>
    </font>
    <font>
      <b val="true"/>
      <sz val="12"/>
      <name val="DejaVu Sans"/>
      <family val="2"/>
    </font>
    <font>
      <b val="true"/>
      <u val="single"/>
      <sz val="12"/>
      <name val="DejaVu Sans"/>
      <family val="2"/>
    </font>
    <font>
      <sz val="12"/>
      <color rgb="FF000000"/>
      <name val="DejaVu Sans"/>
      <family val="2"/>
    </font>
    <font>
      <sz val="12"/>
      <color rgb="FF000000"/>
      <name val="HGSｺﾞｼｯｸM"/>
      <family val="3"/>
    </font>
  </fonts>
  <fills count="5">
    <fill>
      <patternFill patternType="none"/>
    </fill>
    <fill>
      <patternFill patternType="gray125"/>
    </fill>
    <fill>
      <patternFill patternType="solid">
        <fgColor rgb="FFDEEBF7"/>
        <bgColor rgb="FFCCFFFF"/>
      </patternFill>
    </fill>
    <fill>
      <patternFill patternType="solid">
        <fgColor rgb="FFCCFFCC"/>
        <bgColor rgb="FFCCFFFF"/>
      </patternFill>
    </fill>
    <fill>
      <patternFill patternType="solid">
        <fgColor rgb="FFFFFFFF"/>
        <bgColor rgb="FFFFFFCC"/>
      </patternFill>
    </fill>
  </fills>
  <borders count="77">
    <border diagonalUp="false" diagonalDown="false">
      <left/>
      <right/>
      <top/>
      <bottom/>
      <diagonal/>
    </border>
    <border diagonalUp="false" diagonalDown="false">
      <left style="thin"/>
      <right style="thin"/>
      <top style="thin"/>
      <bottom style="thin"/>
      <diagonal/>
    </border>
    <border diagonalUp="false" diagonalDown="false">
      <left style="hair"/>
      <right style="hair"/>
      <top style="hair"/>
      <bottom/>
      <diagonal/>
    </border>
    <border diagonalUp="false" diagonalDown="false">
      <left style="hair"/>
      <right style="hair"/>
      <top style="hair"/>
      <bottom style="hair"/>
      <diagonal/>
    </border>
    <border diagonalUp="false" diagonalDown="false">
      <left/>
      <right/>
      <top style="hair"/>
      <bottom style="hair"/>
      <diagonal/>
    </border>
    <border diagonalUp="false" diagonalDown="false">
      <left/>
      <right/>
      <top style="hair"/>
      <bottom/>
      <diagonal/>
    </border>
    <border diagonalUp="false" diagonalDown="false">
      <left style="hair"/>
      <right style="hair"/>
      <top/>
      <bottom/>
      <diagonal/>
    </border>
    <border diagonalUp="false" diagonalDown="false">
      <left style="hair"/>
      <right style="hair"/>
      <top/>
      <bottom style="hair"/>
      <diagonal/>
    </border>
    <border diagonalUp="false" diagonalDown="false">
      <left style="medium"/>
      <right style="medium"/>
      <top style="medium"/>
      <bottom style="medium"/>
      <diagonal/>
    </border>
    <border diagonalUp="false" diagonalDown="false">
      <left style="medium"/>
      <right style="thin"/>
      <top style="medium"/>
      <bottom style="medium"/>
      <diagonal/>
    </border>
    <border diagonalUp="false" diagonalDown="false">
      <left/>
      <right style="thin"/>
      <top style="medium"/>
      <bottom/>
      <diagonal/>
    </border>
    <border diagonalUp="false" diagonalDown="false">
      <left style="thin"/>
      <right style="thin"/>
      <top style="medium"/>
      <bottom style="medium"/>
      <diagonal/>
    </border>
    <border diagonalUp="false" diagonalDown="false">
      <left style="thin"/>
      <right style="medium"/>
      <top style="medium"/>
      <bottom style="medium"/>
      <diagonal/>
    </border>
    <border diagonalUp="false" diagonalDown="false">
      <left style="medium"/>
      <right style="medium"/>
      <top style="medium"/>
      <bottom/>
      <diagonal/>
    </border>
    <border diagonalUp="false" diagonalDown="false">
      <left/>
      <right style="thin"/>
      <top/>
      <bottom/>
      <diagonal/>
    </border>
    <border diagonalUp="false" diagonalDown="false">
      <left style="medium"/>
      <right style="medium"/>
      <top style="thin"/>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right style="thin"/>
      <top style="thin"/>
      <bottom style="thin"/>
      <diagonal/>
    </border>
    <border diagonalUp="false" diagonalDown="false">
      <left/>
      <right style="thin"/>
      <top/>
      <bottom style="medium"/>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medium"/>
      <right style="medium"/>
      <top style="medium"/>
      <bottom style="thin"/>
      <diagonal/>
    </border>
    <border diagonalUp="false" diagonalDown="false">
      <left style="thin"/>
      <right style="thin"/>
      <top style="medium"/>
      <bottom/>
      <diagonal/>
    </border>
    <border diagonalUp="false" diagonalDown="false">
      <left style="thin"/>
      <right style="thin"/>
      <top style="medium"/>
      <bottom style="thin"/>
      <diagonal/>
    </border>
    <border diagonalUp="false" diagonalDown="false">
      <left style="thin"/>
      <right style="medium"/>
      <top style="medium"/>
      <bottom/>
      <diagonal/>
    </border>
    <border diagonalUp="false" diagonalDown="false">
      <left style="medium"/>
      <right style="medium"/>
      <top style="medium"/>
      <bottom style="dotted"/>
      <diagonal/>
    </border>
    <border diagonalUp="false" diagonalDown="false">
      <left style="medium"/>
      <right style="thin"/>
      <top style="medium"/>
      <bottom style="dotted"/>
      <diagonal/>
    </border>
    <border diagonalUp="false" diagonalDown="false">
      <left style="thin"/>
      <right style="thin"/>
      <top style="medium"/>
      <bottom style="dotted"/>
      <diagonal/>
    </border>
    <border diagonalUp="false" diagonalDown="false">
      <left style="thin"/>
      <right style="medium"/>
      <top style="medium"/>
      <bottom style="dotted"/>
      <diagonal/>
    </border>
    <border diagonalUp="true" diagonalDown="false">
      <left style="medium"/>
      <right style="thin"/>
      <top style="medium"/>
      <bottom style="dotted"/>
      <diagonal style="hair"/>
    </border>
    <border diagonalUp="true" diagonalDown="false">
      <left style="thin"/>
      <right style="medium"/>
      <top style="medium"/>
      <bottom style="dotted"/>
      <diagonal style="hair"/>
    </border>
    <border diagonalUp="false" diagonalDown="false">
      <left style="medium"/>
      <right style="medium"/>
      <top style="dotted"/>
      <bottom style="dotted"/>
      <diagonal/>
    </border>
    <border diagonalUp="false" diagonalDown="false">
      <left style="medium"/>
      <right style="thin"/>
      <top style="dotted"/>
      <bottom style="dotted"/>
      <diagonal/>
    </border>
    <border diagonalUp="false" diagonalDown="false">
      <left style="thin"/>
      <right style="thin"/>
      <top style="dotted"/>
      <bottom style="dotted"/>
      <diagonal/>
    </border>
    <border diagonalUp="false" diagonalDown="false">
      <left style="thin"/>
      <right style="medium"/>
      <top style="dotted"/>
      <bottom style="dotted"/>
      <diagonal/>
    </border>
    <border diagonalUp="false" diagonalDown="false">
      <left/>
      <right style="thin"/>
      <top/>
      <bottom style="thin"/>
      <diagonal/>
    </border>
    <border diagonalUp="false" diagonalDown="false">
      <left style="thin"/>
      <right style="thin"/>
      <top/>
      <bottom style="thin"/>
      <diagonal/>
    </border>
    <border diagonalUp="false" diagonalDown="false">
      <left style="medium"/>
      <right style="medium"/>
      <top style="dotted"/>
      <bottom style="thin"/>
      <diagonal/>
    </border>
    <border diagonalUp="false" diagonalDown="false">
      <left style="medium"/>
      <right style="thin"/>
      <top style="dotted"/>
      <bottom style="thin"/>
      <diagonal/>
    </border>
    <border diagonalUp="false" diagonalDown="false">
      <left style="thin"/>
      <right style="thin"/>
      <top style="dotted"/>
      <bottom style="thin"/>
      <diagonal/>
    </border>
    <border diagonalUp="false" diagonalDown="false">
      <left style="thin"/>
      <right style="medium"/>
      <top style="dotted"/>
      <bottom style="thin"/>
      <diagonal/>
    </border>
    <border diagonalUp="false" diagonalDown="false">
      <left/>
      <right style="thin"/>
      <top style="thin"/>
      <bottom/>
      <diagonal/>
    </border>
    <border diagonalUp="false" diagonalDown="false">
      <left style="thin"/>
      <right style="thin"/>
      <top style="thin"/>
      <bottom/>
      <diagonal/>
    </border>
    <border diagonalUp="false" diagonalDown="false">
      <left style="medium"/>
      <right style="medium"/>
      <top style="thin"/>
      <bottom style="dotted"/>
      <diagonal/>
    </border>
    <border diagonalUp="false" diagonalDown="false">
      <left style="medium"/>
      <right style="thin"/>
      <top style="thin"/>
      <bottom style="dotted"/>
      <diagonal/>
    </border>
    <border diagonalUp="false" diagonalDown="false">
      <left style="thin"/>
      <right style="thin"/>
      <top style="thin"/>
      <bottom style="dotted"/>
      <diagonal/>
    </border>
    <border diagonalUp="false" diagonalDown="false">
      <left style="thin"/>
      <right style="medium"/>
      <top style="thin"/>
      <bottom style="dotted"/>
      <diagonal/>
    </border>
    <border diagonalUp="true" diagonalDown="false">
      <left style="medium"/>
      <right style="thin"/>
      <top style="thin"/>
      <bottom style="dotted"/>
      <diagonal style="hair"/>
    </border>
    <border diagonalUp="true" diagonalDown="false">
      <left style="thin"/>
      <right style="medium"/>
      <top style="thin"/>
      <bottom style="dotted"/>
      <diagonal style="hair"/>
    </border>
    <border diagonalUp="false" diagonalDown="false">
      <left style="medium"/>
      <right style="medium"/>
      <top style="thin"/>
      <bottom style="medium"/>
      <diagonal/>
    </border>
    <border diagonalUp="false" diagonalDown="false">
      <left style="medium"/>
      <right style="medium"/>
      <top style="dotted"/>
      <bottom style="medium"/>
      <diagonal/>
    </border>
    <border diagonalUp="false" diagonalDown="false">
      <left style="medium"/>
      <right style="thin"/>
      <top style="dotted"/>
      <bottom style="medium"/>
      <diagonal/>
    </border>
    <border diagonalUp="false" diagonalDown="false">
      <left style="thin"/>
      <right style="thin"/>
      <top style="dotted"/>
      <bottom style="medium"/>
      <diagonal/>
    </border>
    <border diagonalUp="false" diagonalDown="false">
      <left style="thin"/>
      <right style="medium"/>
      <top style="dotted"/>
      <bottom style="medium"/>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medium"/>
      <right/>
      <top style="medium"/>
      <bottom style="thin"/>
      <diagonal/>
    </border>
    <border diagonalUp="false" diagonalDown="false">
      <left/>
      <right/>
      <top style="medium"/>
      <bottom style="thin"/>
      <diagonal/>
    </border>
    <border diagonalUp="false" diagonalDown="false">
      <left/>
      <right style="medium"/>
      <top style="medium"/>
      <bottom style="thin"/>
      <diagonal/>
    </border>
    <border diagonalUp="false" diagonalDown="false">
      <left style="medium"/>
      <right style="thin"/>
      <top style="medium"/>
      <bottom/>
      <diagonal/>
    </border>
    <border diagonalUp="false" diagonalDown="false">
      <left style="medium"/>
      <right style="thin"/>
      <top style="medium"/>
      <bottom style="thin"/>
      <diagonal/>
    </border>
    <border diagonalUp="false" diagonalDown="false">
      <left style="thin"/>
      <right/>
      <top style="medium"/>
      <bottom style="thin"/>
      <diagonal/>
    </border>
    <border diagonalUp="true" diagonalDown="false">
      <left style="medium"/>
      <right style="medium"/>
      <top style="medium"/>
      <bottom style="medium"/>
      <diagonal style="hair"/>
    </border>
    <border diagonalUp="false" diagonalDown="false">
      <left style="medium"/>
      <right/>
      <top style="thin"/>
      <bottom style="thin"/>
      <diagonal/>
    </border>
    <border diagonalUp="false" diagonalDown="false">
      <left/>
      <right/>
      <top style="thin"/>
      <bottom style="thin"/>
      <diagonal/>
    </border>
    <border diagonalUp="false" diagonalDown="false">
      <left/>
      <right style="medium"/>
      <top style="thin"/>
      <bottom style="thin"/>
      <diagonal/>
    </border>
    <border diagonalUp="false" diagonalDown="false">
      <left style="thin"/>
      <right/>
      <top style="thin"/>
      <bottom style="thin"/>
      <diagonal/>
    </border>
    <border diagonalUp="true" diagonalDown="false">
      <left style="medium"/>
      <right style="medium"/>
      <top style="thin"/>
      <bottom style="medium"/>
      <diagonal style="hair"/>
    </border>
    <border diagonalUp="false" diagonalDown="false">
      <left/>
      <right style="medium"/>
      <top style="thin"/>
      <bottom style="medium"/>
      <diagonal/>
    </border>
    <border diagonalUp="false" diagonalDown="false">
      <left/>
      <right style="medium"/>
      <top/>
      <bottom style="thin"/>
      <diagonal/>
    </border>
    <border diagonalUp="false" diagonalDown="false">
      <left style="thin"/>
      <right style="medium"/>
      <top style="medium"/>
      <bottom style="thin"/>
      <diagonal/>
    </border>
    <border diagonalUp="false" diagonalDown="false">
      <left/>
      <right style="thin"/>
      <top style="medium"/>
      <bottom style="thin"/>
      <diagonal/>
    </border>
    <border diagonalUp="false" diagonalDown="false">
      <left/>
      <right style="thin"/>
      <top style="thin"/>
      <bottom style="medium"/>
      <diagonal/>
    </border>
    <border diagonalUp="false" diagonalDown="false">
      <left style="thin"/>
      <right/>
      <top style="medium"/>
      <bottom style="medium"/>
      <diagonal/>
    </border>
  </borders>
  <cellStyleXfs count="21">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8" fontId="0" fillId="0" borderId="0" applyFont="true" applyBorder="false" applyAlignment="true" applyProtection="false">
      <alignment horizontal="general" vertical="center" textRotation="0" wrapText="false" indent="0" shrinkToFit="false"/>
    </xf>
  </cellStyleXfs>
  <cellXfs count="276">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false" applyAlignment="false" applyProtection="false">
      <alignment horizontal="general" vertical="center" textRotation="0" wrapText="false" indent="0" shrinkToFit="false"/>
      <protection locked="true" hidden="false"/>
    </xf>
    <xf numFmtId="164" fontId="6" fillId="0" borderId="0" xfId="0" applyFont="true" applyBorder="false" applyAlignment="true" applyProtection="false">
      <alignment horizontal="left" vertical="center" textRotation="0" wrapText="false" indent="0" shrinkToFit="false"/>
      <protection locked="true" hidden="false"/>
    </xf>
    <xf numFmtId="164" fontId="7" fillId="0" borderId="0" xfId="0" applyFont="true" applyBorder="false" applyAlignment="true" applyProtection="false">
      <alignment horizontal="left" vertical="center" textRotation="0" wrapText="false" indent="0" shrinkToFit="false"/>
      <protection locked="true" hidden="false"/>
    </xf>
    <xf numFmtId="164" fontId="8" fillId="0" borderId="0" xfId="0" applyFont="true" applyBorder="false" applyAlignment="true" applyProtection="false">
      <alignment horizontal="left" vertical="center" textRotation="0" wrapText="false" indent="0" shrinkToFit="false"/>
      <protection locked="true" hidden="false"/>
    </xf>
    <xf numFmtId="164" fontId="9" fillId="0" borderId="0" xfId="0" applyFont="true" applyBorder="false" applyAlignment="true" applyProtection="false">
      <alignment horizontal="right" vertical="center" textRotation="0" wrapText="false" indent="0" shrinkToFit="false"/>
      <protection locked="true" hidden="false"/>
    </xf>
    <xf numFmtId="164" fontId="7" fillId="0" borderId="0" xfId="0" applyFont="true" applyBorder="false" applyAlignment="true" applyProtection="false">
      <alignment horizontal="right" vertical="center" textRotation="0" wrapText="false" indent="0" shrinkToFit="false"/>
      <protection locked="true" hidden="false"/>
    </xf>
    <xf numFmtId="164" fontId="7" fillId="2" borderId="0" xfId="0" applyFont="true" applyBorder="true" applyAlignment="true" applyProtection="true">
      <alignment horizontal="center" vertical="center" textRotation="0" wrapText="false" indent="0" shrinkToFit="false"/>
      <protection locked="false" hidden="false"/>
    </xf>
    <xf numFmtId="164" fontId="10" fillId="0" borderId="0" xfId="0" applyFont="true" applyBorder="false" applyAlignment="true" applyProtection="false">
      <alignment horizontal="right" vertical="center" textRotation="0" wrapText="false" indent="0" shrinkToFit="false"/>
      <protection locked="true" hidden="false"/>
    </xf>
    <xf numFmtId="164" fontId="8" fillId="3" borderId="0" xfId="0" applyFont="true" applyBorder="true" applyAlignment="true" applyProtection="true">
      <alignment horizontal="center" vertical="center" textRotation="0" wrapText="false" indent="0" shrinkToFit="false"/>
      <protection locked="false" hidden="false"/>
    </xf>
    <xf numFmtId="164" fontId="8" fillId="0" borderId="0" xfId="0" applyFont="true" applyBorder="false" applyAlignment="true" applyProtection="false">
      <alignment horizontal="right" vertical="center" textRotation="0" wrapText="false" indent="0" shrinkToFit="false"/>
      <protection locked="true" hidden="false"/>
    </xf>
    <xf numFmtId="164" fontId="8" fillId="0" borderId="0"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general" vertical="center" textRotation="0" wrapText="false" indent="0" shrinkToFit="false"/>
      <protection locked="true" hidden="false"/>
    </xf>
    <xf numFmtId="164" fontId="10" fillId="0" borderId="0" xfId="0" applyFont="true" applyBorder="false" applyAlignment="true" applyProtection="false">
      <alignment horizontal="general" vertical="center" textRotation="0" wrapText="false" indent="0" shrinkToFit="false"/>
      <protection locked="true" hidden="false"/>
    </xf>
    <xf numFmtId="164" fontId="7" fillId="3" borderId="0" xfId="0" applyFont="true" applyBorder="true" applyAlignment="true" applyProtection="true">
      <alignment horizontal="center" vertical="center" textRotation="0" wrapText="false" indent="0" shrinkToFit="false"/>
      <protection locked="false" hidden="false"/>
    </xf>
    <xf numFmtId="164" fontId="9" fillId="0" borderId="0" xfId="0" applyFont="true" applyBorder="false" applyAlignment="false" applyProtection="false">
      <alignment horizontal="general" vertical="center" textRotation="0" wrapText="false" indent="0" shrinkToFit="false"/>
      <protection locked="true" hidden="false"/>
    </xf>
    <xf numFmtId="164" fontId="9" fillId="4" borderId="0" xfId="0" applyFont="true" applyBorder="false" applyAlignment="true" applyProtection="false">
      <alignment horizontal="general" vertical="center" textRotation="0" wrapText="false" indent="0" shrinkToFit="false"/>
      <protection locked="true" hidden="false"/>
    </xf>
    <xf numFmtId="164" fontId="9" fillId="4" borderId="0" xfId="0" applyFont="true" applyBorder="false" applyAlignment="false" applyProtection="false">
      <alignment horizontal="general" vertical="center" textRotation="0" wrapText="false" indent="0" shrinkToFit="false"/>
      <protection locked="true" hidden="false"/>
    </xf>
    <xf numFmtId="164" fontId="9" fillId="4" borderId="0" xfId="0" applyFont="true" applyBorder="false" applyAlignment="true" applyProtection="false">
      <alignment horizontal="center" vertical="center" textRotation="0" wrapText="false" indent="0" shrinkToFit="false"/>
      <protection locked="true" hidden="false"/>
    </xf>
    <xf numFmtId="164" fontId="5" fillId="4" borderId="0" xfId="0" applyFont="true" applyBorder="true" applyAlignment="true" applyProtection="false">
      <alignment horizontal="general" vertical="center" textRotation="0" wrapText="false" indent="0" shrinkToFit="false"/>
      <protection locked="true" hidden="false"/>
    </xf>
    <xf numFmtId="164" fontId="6" fillId="2" borderId="1" xfId="0" applyFont="true" applyBorder="true" applyAlignment="true" applyProtection="true">
      <alignment horizontal="center" vertical="center" textRotation="0" wrapText="false" indent="0" shrinkToFit="false"/>
      <protection locked="false" hidden="false"/>
    </xf>
    <xf numFmtId="164" fontId="9"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right" vertical="center" textRotation="0" wrapText="false" indent="0" shrinkToFit="false"/>
      <protection locked="true" hidden="false"/>
    </xf>
    <xf numFmtId="164" fontId="5" fillId="0" borderId="0" xfId="0" applyFont="true" applyBorder="true" applyAlignment="fals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left" vertical="center" textRotation="0" wrapText="false" indent="0" shrinkToFit="false"/>
      <protection locked="true" hidden="false"/>
    </xf>
    <xf numFmtId="164" fontId="5" fillId="0" borderId="0" xfId="0" applyFont="true" applyBorder="true" applyAlignment="true" applyProtection="false">
      <alignment horizontal="right"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5" fillId="0" borderId="2"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true">
      <alignment horizontal="center" vertical="center" textRotation="0" wrapText="false" indent="0" shrinkToFit="false"/>
      <protection locked="false" hidden="false"/>
    </xf>
    <xf numFmtId="164" fontId="11" fillId="0" borderId="0" xfId="0" applyFont="true" applyBorder="false" applyAlignment="false" applyProtection="false">
      <alignment horizontal="general" vertical="center" textRotation="0" wrapText="false" indent="0" shrinkToFit="false"/>
      <protection locked="true" hidden="false"/>
    </xf>
    <xf numFmtId="164" fontId="6" fillId="0" borderId="3"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true" applyAlignment="true" applyProtection="false">
      <alignment horizontal="center" vertical="center" textRotation="0" wrapText="false" indent="0" shrinkToFit="false"/>
      <protection locked="true" hidden="false"/>
    </xf>
    <xf numFmtId="164" fontId="5" fillId="2" borderId="3" xfId="0" applyFont="true" applyBorder="true" applyAlignment="true" applyProtection="true">
      <alignment horizontal="center" vertical="center" textRotation="0" wrapText="false" indent="0" shrinkToFit="false"/>
      <protection locked="false" hidden="false"/>
    </xf>
    <xf numFmtId="164" fontId="9" fillId="2" borderId="0" xfId="0" applyFont="true" applyBorder="false" applyAlignment="false" applyProtection="true">
      <alignment horizontal="general" vertical="center" textRotation="0" wrapText="false" indent="0" shrinkToFit="false"/>
      <protection locked="false" hidden="false"/>
    </xf>
    <xf numFmtId="165" fontId="5" fillId="3" borderId="1" xfId="0" applyFont="true" applyBorder="true" applyAlignment="true" applyProtection="true">
      <alignment horizontal="center" vertical="center" textRotation="0" wrapText="false" indent="0" shrinkToFit="false"/>
      <protection locked="fals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true" applyAlignment="true" applyProtection="false">
      <alignment horizontal="right" vertical="center" textRotation="0" wrapText="false" indent="0" shrinkToFit="false"/>
      <protection locked="true" hidden="false"/>
    </xf>
    <xf numFmtId="166" fontId="5" fillId="0" borderId="1"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true" applyAlignment="true" applyProtection="false">
      <alignment horizontal="left" vertical="center" textRotation="0" wrapText="false" indent="0" shrinkToFit="false"/>
      <protection locked="true" hidden="false"/>
    </xf>
    <xf numFmtId="166" fontId="5" fillId="0" borderId="0" xfId="0" applyFont="true" applyBorder="true" applyAlignment="true" applyProtection="false">
      <alignment horizontal="general" vertical="center" textRotation="0" wrapText="false" indent="0" shrinkToFit="false"/>
      <protection locked="true" hidden="false"/>
    </xf>
    <xf numFmtId="164" fontId="9" fillId="0" borderId="0" xfId="0" applyFont="true" applyBorder="true" applyAlignment="true" applyProtection="false">
      <alignment horizontal="center" vertical="center" textRotation="0" wrapText="false" indent="0" shrinkToFit="false"/>
      <protection locked="true" hidden="false"/>
    </xf>
    <xf numFmtId="165" fontId="5" fillId="0" borderId="0" xfId="0" applyFont="true" applyBorder="true" applyAlignment="tru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general" vertical="center" textRotation="0" wrapText="false" indent="0" shrinkToFit="false"/>
      <protection locked="true" hidden="false"/>
    </xf>
    <xf numFmtId="164" fontId="12" fillId="0" borderId="0" xfId="0" applyFont="true" applyBorder="true" applyAlignment="true" applyProtection="false">
      <alignment horizontal="left" vertical="center" textRotation="0" wrapText="false" indent="0" shrinkToFit="false"/>
      <protection locked="true" hidden="false"/>
    </xf>
    <xf numFmtId="164" fontId="6" fillId="4" borderId="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false" applyAlignment="false" applyProtection="false">
      <alignment horizontal="general" vertical="center" textRotation="0" wrapText="false" indent="0" shrinkToFit="false"/>
      <protection locked="true" hidden="false"/>
    </xf>
    <xf numFmtId="164" fontId="5" fillId="4" borderId="1" xfId="0" applyFont="true" applyBorder="true" applyAlignment="true" applyProtection="false">
      <alignment horizontal="center" vertical="center" textRotation="0" wrapText="false" indent="0" shrinkToFit="false"/>
      <protection locked="true" hidden="false"/>
    </xf>
    <xf numFmtId="164" fontId="5" fillId="0" borderId="4" xfId="0" applyFont="true" applyBorder="true" applyAlignment="false" applyProtection="false">
      <alignment horizontal="general" vertical="center" textRotation="0" wrapText="false" indent="0" shrinkToFit="false"/>
      <protection locked="true" hidden="false"/>
    </xf>
    <xf numFmtId="164" fontId="9" fillId="0" borderId="0" xfId="0" applyFont="true" applyBorder="true" applyAlignment="tru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6" fillId="2" borderId="3" xfId="0" applyFont="true" applyBorder="true" applyAlignment="true" applyProtection="true">
      <alignment horizontal="center" vertical="center" textRotation="0" wrapText="false" indent="0" shrinkToFit="false"/>
      <protection locked="false" hidden="false"/>
    </xf>
    <xf numFmtId="167" fontId="5" fillId="4" borderId="0" xfId="0" applyFont="true" applyBorder="true" applyAlignment="true" applyProtection="false">
      <alignment horizontal="general" vertical="center" textRotation="0" wrapText="false" indent="0" shrinkToFit="false"/>
      <protection locked="true" hidden="false"/>
    </xf>
    <xf numFmtId="164" fontId="12" fillId="0" borderId="0" xfId="0" applyFont="true" applyBorder="false" applyAlignment="true" applyProtection="false">
      <alignment horizontal="right" vertical="center" textRotation="0" wrapText="false" indent="0" shrinkToFit="false"/>
      <protection locked="true" hidden="false"/>
    </xf>
    <xf numFmtId="164" fontId="11" fillId="0" borderId="0" xfId="0" applyFont="true" applyBorder="false" applyAlignment="true" applyProtection="false">
      <alignment horizontal="general" vertical="bottom" textRotation="0" wrapText="false" indent="0" shrinkToFit="false"/>
      <protection locked="true" hidden="false"/>
    </xf>
    <xf numFmtId="164" fontId="5" fillId="0" borderId="5" xfId="0" applyFont="true" applyBorder="true" applyAlignment="false" applyProtection="false">
      <alignment horizontal="general" vertical="center" textRotation="0" wrapText="false" indent="0" shrinkToFit="false"/>
      <protection locked="true" hidden="false"/>
    </xf>
    <xf numFmtId="164" fontId="5" fillId="4" borderId="0" xfId="0" applyFont="true" applyBorder="true" applyAlignment="false" applyProtection="false">
      <alignment horizontal="general" vertical="center" textRotation="0" wrapText="false" indent="0" shrinkToFit="false"/>
      <protection locked="true" hidden="false"/>
    </xf>
    <xf numFmtId="164" fontId="12" fillId="0" borderId="0" xfId="0" applyFont="true" applyBorder="false" applyAlignment="true" applyProtection="false">
      <alignment horizontal="center" vertical="center" textRotation="0" wrapText="false" indent="0" shrinkToFit="false"/>
      <protection locked="true" hidden="false"/>
    </xf>
    <xf numFmtId="164" fontId="13" fillId="3" borderId="2" xfId="0" applyFont="true" applyBorder="true" applyAlignment="true" applyProtection="true">
      <alignment horizontal="left" vertical="center" textRotation="0" wrapText="false" indent="0" shrinkToFit="false"/>
      <protection locked="fals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8" fontId="5" fillId="4" borderId="0" xfId="20" applyFont="true" applyBorder="true" applyAlignment="true" applyProtection="true">
      <alignment horizontal="center" vertical="center" textRotation="0" wrapText="false" indent="0" shrinkToFit="false"/>
      <protection locked="true" hidden="false"/>
    </xf>
    <xf numFmtId="164" fontId="11" fillId="0" borderId="0" xfId="0" applyFont="true" applyBorder="false" applyAlignment="true" applyProtection="false">
      <alignment horizontal="left" vertical="bottom" textRotation="0" wrapText="false" indent="0" shrinkToFit="false"/>
      <protection locked="true" hidden="false"/>
    </xf>
    <xf numFmtId="164" fontId="4" fillId="3" borderId="6" xfId="0" applyFont="true" applyBorder="true" applyAlignment="true" applyProtection="true">
      <alignment horizontal="left" vertical="center" textRotation="0" wrapText="false" indent="0" shrinkToFit="false"/>
      <protection locked="false" hidden="false"/>
    </xf>
    <xf numFmtId="165" fontId="5" fillId="4" borderId="0"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left" vertical="center" textRotation="0" wrapText="false" indent="0" shrinkToFit="false"/>
      <protection locked="true" hidden="false"/>
    </xf>
    <xf numFmtId="164" fontId="13" fillId="3" borderId="7" xfId="0" applyFont="true" applyBorder="true" applyAlignment="true" applyProtection="true">
      <alignment horizontal="left" vertical="center" textRotation="0" wrapText="false" indent="0" shrinkToFit="false"/>
      <protection locked="false" hidden="false"/>
    </xf>
    <xf numFmtId="164" fontId="5" fillId="0" borderId="0" xfId="0" applyFont="true" applyBorder="true" applyAlignment="true" applyProtection="false">
      <alignment horizontal="center" vertical="center" textRotation="0" wrapText="false" indent="0" shrinkToFit="false"/>
      <protection locked="true" hidden="false"/>
    </xf>
    <xf numFmtId="165" fontId="9" fillId="0" borderId="0" xfId="0" applyFont="true" applyBorder="true" applyAlignment="true" applyProtection="false">
      <alignment horizontal="general" vertical="center" textRotation="0" wrapText="false" indent="0" shrinkToFit="false"/>
      <protection locked="true" hidden="false"/>
    </xf>
    <xf numFmtId="164" fontId="9" fillId="0" borderId="0" xfId="0" applyFont="true" applyBorder="true" applyAlignment="false" applyProtection="false">
      <alignment horizontal="general" vertical="center" textRotation="0" wrapText="false" indent="0" shrinkToFit="false"/>
      <protection locked="true" hidden="false"/>
    </xf>
    <xf numFmtId="164" fontId="8" fillId="0" borderId="0" xfId="0" applyFont="true" applyBorder="false" applyAlignment="true" applyProtection="false">
      <alignment horizontal="right" vertical="center" textRotation="0" wrapText="false" indent="0" shrinkToFit="false"/>
      <protection locked="true" hidden="false"/>
    </xf>
    <xf numFmtId="164" fontId="14" fillId="0" borderId="0" xfId="0" applyFont="true" applyBorder="false" applyAlignment="tru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4" fontId="4" fillId="0" borderId="0" xfId="0" applyFont="true" applyBorder="false" applyAlignment="true" applyProtection="false">
      <alignment horizontal="right" vertical="center" textRotation="0" wrapText="false" indent="0" shrinkToFit="false"/>
      <protection locked="true" hidden="false"/>
    </xf>
    <xf numFmtId="164" fontId="4" fillId="0" borderId="8" xfId="0" applyFont="true" applyBorder="true" applyAlignment="true" applyProtection="false">
      <alignment horizontal="center" vertical="center" textRotation="0" wrapText="false" indent="0" shrinkToFit="false"/>
      <protection locked="true" hidden="false"/>
    </xf>
    <xf numFmtId="164" fontId="4" fillId="0" borderId="9" xfId="0" applyFont="true" applyBorder="true" applyAlignment="true" applyProtection="false">
      <alignment horizontal="center" vertical="center" textRotation="0" wrapText="true" indent="0" shrinkToFit="false"/>
      <protection locked="true" hidden="false"/>
    </xf>
    <xf numFmtId="164" fontId="4" fillId="0" borderId="10" xfId="0" applyFont="true" applyBorder="true" applyAlignment="true" applyProtection="false">
      <alignment horizontal="center" vertical="center" textRotation="0" wrapText="true" indent="0" shrinkToFit="false"/>
      <protection locked="true" hidden="false"/>
    </xf>
    <xf numFmtId="164" fontId="4" fillId="0" borderId="11" xfId="0" applyFont="true" applyBorder="true" applyAlignment="true" applyProtection="false">
      <alignment horizontal="center" vertical="center" textRotation="0" wrapText="true" indent="0" shrinkToFit="false"/>
      <protection locked="true" hidden="false"/>
    </xf>
    <xf numFmtId="164" fontId="4" fillId="0" borderId="12" xfId="0" applyFont="true" applyBorder="true" applyAlignment="true" applyProtection="false">
      <alignment horizontal="center" vertical="center" textRotation="0" wrapText="true" indent="0" shrinkToFit="false"/>
      <protection locked="true" hidden="false"/>
    </xf>
    <xf numFmtId="164" fontId="4" fillId="0" borderId="8" xfId="0" applyFont="true" applyBorder="true" applyAlignment="true" applyProtection="false">
      <alignment horizontal="center" vertical="center" textRotation="0" wrapText="true" indent="0" shrinkToFit="false"/>
      <protection locked="true" hidden="false"/>
    </xf>
    <xf numFmtId="164" fontId="4" fillId="0" borderId="13" xfId="0" applyFont="true" applyBorder="true" applyAlignment="true" applyProtection="false">
      <alignment horizontal="center" vertical="center" textRotation="0" wrapText="false" indent="0" shrinkToFit="false"/>
      <protection locked="true" hidden="false"/>
    </xf>
    <xf numFmtId="164" fontId="15" fillId="4" borderId="9" xfId="0" applyFont="true" applyBorder="true" applyAlignment="true" applyProtection="false">
      <alignment horizontal="center" vertical="center" textRotation="0" wrapText="true" indent="0" shrinkToFit="false"/>
      <protection locked="true" hidden="false"/>
    </xf>
    <xf numFmtId="164" fontId="15" fillId="4" borderId="12" xfId="0" applyFont="true" applyBorder="true" applyAlignment="true" applyProtection="false">
      <alignment horizontal="center" vertical="center" textRotation="0" wrapText="true" indent="0" shrinkToFit="false"/>
      <protection locked="true" hidden="false"/>
    </xf>
    <xf numFmtId="164" fontId="4" fillId="0" borderId="14" xfId="0" applyFont="true" applyBorder="true" applyAlignment="true" applyProtection="false">
      <alignment horizontal="center" vertical="center" textRotation="0" wrapText="true" indent="0" shrinkToFit="false"/>
      <protection locked="true" hidden="false"/>
    </xf>
    <xf numFmtId="164" fontId="4" fillId="0" borderId="15" xfId="0" applyFont="true" applyBorder="true" applyAlignment="true" applyProtection="false">
      <alignment horizontal="center" vertical="center" textRotation="0" wrapText="false" indent="0" shrinkToFit="false"/>
      <protection locked="true" hidden="false"/>
    </xf>
    <xf numFmtId="164" fontId="4" fillId="4" borderId="15" xfId="0" applyFont="true" applyBorder="true" applyAlignment="true" applyProtection="false">
      <alignment horizontal="center" vertical="center" textRotation="0" wrapText="false" indent="0" shrinkToFit="false"/>
      <protection locked="true" hidden="false"/>
    </xf>
    <xf numFmtId="164" fontId="4" fillId="0" borderId="16"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17" xfId="0" applyFont="true" applyBorder="true" applyAlignment="true" applyProtection="false">
      <alignment horizontal="center" vertical="center" textRotation="0" wrapText="false" indent="0" shrinkToFit="false"/>
      <protection locked="true" hidden="false"/>
    </xf>
    <xf numFmtId="164" fontId="4" fillId="0" borderId="18" xfId="0" applyFont="true" applyBorder="true" applyAlignment="true" applyProtection="false">
      <alignment horizontal="center" vertical="center" textRotation="0" wrapText="false" indent="0" shrinkToFit="false"/>
      <protection locked="true" hidden="false"/>
    </xf>
    <xf numFmtId="164" fontId="4" fillId="0" borderId="16"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17" xfId="0" applyFont="true" applyBorder="true" applyAlignment="true" applyProtection="false">
      <alignment horizontal="center" vertical="center" textRotation="0" wrapText="false" indent="0" shrinkToFit="false"/>
      <protection locked="true" hidden="false"/>
    </xf>
    <xf numFmtId="164" fontId="4" fillId="0" borderId="19" xfId="0" applyFont="true" applyBorder="true" applyAlignment="true" applyProtection="false">
      <alignment horizontal="center" vertical="center" textRotation="0" wrapText="true" indent="0" shrinkToFit="false"/>
      <protection locked="true" hidden="false"/>
    </xf>
    <xf numFmtId="164" fontId="4" fillId="0" borderId="20" xfId="0" applyFont="true" applyBorder="true" applyAlignment="true" applyProtection="false">
      <alignment horizontal="center" vertical="center" textRotation="0" wrapText="true" indent="0" shrinkToFit="false"/>
      <protection locked="true" hidden="false"/>
    </xf>
    <xf numFmtId="164" fontId="4" fillId="0" borderId="21" xfId="0" applyFont="true" applyBorder="true" applyAlignment="true" applyProtection="false">
      <alignment horizontal="center" vertical="center" textRotation="0" wrapText="true" indent="0" shrinkToFit="false"/>
      <protection locked="true" hidden="false"/>
    </xf>
    <xf numFmtId="164" fontId="4" fillId="0" borderId="22" xfId="0" applyFont="true" applyBorder="true" applyAlignment="true" applyProtection="false">
      <alignment horizontal="center" vertical="center" textRotation="0" wrapText="true" indent="0" shrinkToFit="false"/>
      <protection locked="true" hidden="false"/>
    </xf>
    <xf numFmtId="164" fontId="4" fillId="0" borderId="23" xfId="0" applyFont="true" applyBorder="true" applyAlignment="true" applyProtection="false">
      <alignment horizontal="center" vertical="center" textRotation="0" wrapText="false" indent="0" shrinkToFit="false"/>
      <protection locked="true" hidden="false"/>
    </xf>
    <xf numFmtId="164" fontId="4" fillId="2" borderId="10" xfId="0" applyFont="true" applyBorder="true" applyAlignment="true" applyProtection="true">
      <alignment horizontal="center" vertical="center" textRotation="0" wrapText="false" indent="0" shrinkToFit="false"/>
      <protection locked="false" hidden="false"/>
    </xf>
    <xf numFmtId="164" fontId="4" fillId="2" borderId="10" xfId="0" applyFont="true" applyBorder="true" applyAlignment="true" applyProtection="true">
      <alignment horizontal="center" vertical="center" textRotation="0" wrapText="true" indent="0" shrinkToFit="false"/>
      <protection locked="false" hidden="false"/>
    </xf>
    <xf numFmtId="164" fontId="4" fillId="2" borderId="24" xfId="0" applyFont="true" applyBorder="true" applyAlignment="true" applyProtection="true">
      <alignment horizontal="center" vertical="center" textRotation="0" wrapText="true" indent="0" shrinkToFit="false"/>
      <protection locked="false" hidden="false"/>
    </xf>
    <xf numFmtId="164" fontId="13" fillId="2" borderId="25" xfId="0" applyFont="true" applyBorder="true" applyAlignment="true" applyProtection="true">
      <alignment horizontal="center" vertical="center" textRotation="0" wrapText="false" indent="0" shrinkToFit="true"/>
      <protection locked="false" hidden="false"/>
    </xf>
    <xf numFmtId="164" fontId="13" fillId="3" borderId="26" xfId="0" applyFont="true" applyBorder="true" applyAlignment="true" applyProtection="true">
      <alignment horizontal="center" vertical="center" textRotation="0" wrapText="true" indent="0" shrinkToFit="false"/>
      <protection locked="false" hidden="false"/>
    </xf>
    <xf numFmtId="164" fontId="17" fillId="0" borderId="27" xfId="0" applyFont="true" applyBorder="true" applyAlignment="true" applyProtection="false">
      <alignment horizontal="center" vertical="center" textRotation="0" wrapText="true" indent="0" shrinkToFit="false"/>
      <protection locked="true" hidden="false"/>
    </xf>
    <xf numFmtId="164" fontId="4" fillId="2" borderId="28" xfId="0" applyFont="true" applyBorder="true" applyAlignment="true" applyProtection="true">
      <alignment horizontal="center" vertical="center" textRotation="0" wrapText="false" indent="0" shrinkToFit="true"/>
      <protection locked="false" hidden="false"/>
    </xf>
    <xf numFmtId="164" fontId="4" fillId="2" borderId="29" xfId="0" applyFont="true" applyBorder="true" applyAlignment="true" applyProtection="true">
      <alignment horizontal="center" vertical="center" textRotation="0" wrapText="false" indent="0" shrinkToFit="true"/>
      <protection locked="false" hidden="false"/>
    </xf>
    <xf numFmtId="164" fontId="13" fillId="2" borderId="29" xfId="0" applyFont="true" applyBorder="true" applyAlignment="true" applyProtection="true">
      <alignment horizontal="center" vertical="center" textRotation="0" wrapText="false" indent="0" shrinkToFit="true"/>
      <protection locked="false" hidden="false"/>
    </xf>
    <xf numFmtId="164" fontId="4" fillId="2" borderId="30" xfId="0" applyFont="true" applyBorder="true" applyAlignment="true" applyProtection="true">
      <alignment horizontal="center" vertical="center" textRotation="0" wrapText="false" indent="0" shrinkToFit="true"/>
      <protection locked="false" hidden="false"/>
    </xf>
    <xf numFmtId="167" fontId="4" fillId="4" borderId="31" xfId="0" applyFont="true" applyBorder="true" applyAlignment="true" applyProtection="false">
      <alignment horizontal="center" vertical="center" textRotation="0" wrapText="true" indent="0" shrinkToFit="false"/>
      <protection locked="true" hidden="false"/>
    </xf>
    <xf numFmtId="167" fontId="4" fillId="4" borderId="32" xfId="0" applyFont="true" applyBorder="true" applyAlignment="true" applyProtection="false">
      <alignment horizontal="center" vertical="center" textRotation="0" wrapText="true" indent="0" shrinkToFit="false"/>
      <protection locked="true" hidden="false"/>
    </xf>
    <xf numFmtId="164" fontId="4" fillId="3" borderId="23" xfId="0" applyFont="true" applyBorder="true" applyAlignment="true" applyProtection="true">
      <alignment horizontal="left" vertical="center" textRotation="0" wrapText="true" indent="0" shrinkToFit="false"/>
      <protection locked="false" hidden="false"/>
    </xf>
    <xf numFmtId="164" fontId="13" fillId="2" borderId="14" xfId="0" applyFont="true" applyBorder="true" applyAlignment="true" applyProtection="true">
      <alignment horizontal="center" vertical="center" textRotation="0" wrapText="false" indent="0" shrinkToFit="false"/>
      <protection locked="false" hidden="false"/>
    </xf>
    <xf numFmtId="164" fontId="4" fillId="2" borderId="14" xfId="0" applyFont="true" applyBorder="true" applyAlignment="true" applyProtection="true">
      <alignment horizontal="center" vertical="center" textRotation="0" wrapText="true" indent="0" shrinkToFit="false"/>
      <protection locked="false" hidden="false"/>
    </xf>
    <xf numFmtId="164" fontId="17" fillId="0" borderId="33" xfId="0" applyFont="true" applyBorder="true" applyAlignment="true" applyProtection="false">
      <alignment horizontal="center" vertical="center" textRotation="0" wrapText="true" indent="0" shrinkToFit="false"/>
      <protection locked="true" hidden="false"/>
    </xf>
    <xf numFmtId="164" fontId="4" fillId="0" borderId="34" xfId="0" applyFont="true" applyBorder="true" applyAlignment="true" applyProtection="false">
      <alignment horizontal="center" vertical="center" textRotation="0" wrapText="false" indent="0" shrinkToFit="true"/>
      <protection locked="true" hidden="false"/>
    </xf>
    <xf numFmtId="164" fontId="4" fillId="0" borderId="35" xfId="0" applyFont="true" applyBorder="true" applyAlignment="true" applyProtection="false">
      <alignment horizontal="center" vertical="center" textRotation="0" wrapText="false" indent="0" shrinkToFit="true"/>
      <protection locked="true" hidden="false"/>
    </xf>
    <xf numFmtId="164" fontId="4" fillId="0" borderId="36" xfId="0" applyFont="true" applyBorder="true" applyAlignment="true" applyProtection="false">
      <alignment horizontal="center" vertical="center" textRotation="0" wrapText="false" indent="0" shrinkToFit="true"/>
      <protection locked="true" hidden="false"/>
    </xf>
    <xf numFmtId="167" fontId="4" fillId="4" borderId="34" xfId="0" applyFont="true" applyBorder="true" applyAlignment="true" applyProtection="false">
      <alignment horizontal="center" vertical="center" textRotation="0" wrapText="true" indent="0" shrinkToFit="false"/>
      <protection locked="true" hidden="false"/>
    </xf>
    <xf numFmtId="167" fontId="4" fillId="4" borderId="36" xfId="0" applyFont="true" applyBorder="true" applyAlignment="true" applyProtection="false">
      <alignment horizontal="center" vertical="center" textRotation="0" wrapText="true" indent="0" shrinkToFit="false"/>
      <protection locked="true" hidden="false"/>
    </xf>
    <xf numFmtId="164" fontId="18" fillId="2" borderId="37" xfId="0" applyFont="true" applyBorder="true" applyAlignment="true" applyProtection="true">
      <alignment horizontal="center" vertical="center" textRotation="0" wrapText="false" indent="0" shrinkToFit="false"/>
      <protection locked="false" hidden="false"/>
    </xf>
    <xf numFmtId="164" fontId="4" fillId="2" borderId="38" xfId="0" applyFont="true" applyBorder="true" applyAlignment="true" applyProtection="true">
      <alignment horizontal="center" vertical="center" textRotation="0" wrapText="true" indent="0" shrinkToFit="false"/>
      <protection locked="false" hidden="false"/>
    </xf>
    <xf numFmtId="164" fontId="19" fillId="0" borderId="39" xfId="0" applyFont="true" applyBorder="true" applyAlignment="true" applyProtection="false">
      <alignment horizontal="center" vertical="center" textRotation="0" wrapText="true" indent="0" shrinkToFit="false"/>
      <protection locked="true" hidden="false"/>
    </xf>
    <xf numFmtId="164" fontId="4" fillId="0" borderId="40" xfId="0" applyFont="true" applyBorder="true" applyAlignment="true" applyProtection="false">
      <alignment horizontal="center" vertical="center" textRotation="0" wrapText="false" indent="0" shrinkToFit="true"/>
      <protection locked="true" hidden="false"/>
    </xf>
    <xf numFmtId="164" fontId="4" fillId="0" borderId="41" xfId="0" applyFont="true" applyBorder="true" applyAlignment="true" applyProtection="false">
      <alignment horizontal="center" vertical="center" textRotation="0" wrapText="false" indent="0" shrinkToFit="true"/>
      <protection locked="true" hidden="false"/>
    </xf>
    <xf numFmtId="164" fontId="4" fillId="0" borderId="42" xfId="0" applyFont="true" applyBorder="true" applyAlignment="true" applyProtection="false">
      <alignment horizontal="center" vertical="center" textRotation="0" wrapText="false" indent="0" shrinkToFit="true"/>
      <protection locked="true" hidden="false"/>
    </xf>
    <xf numFmtId="167" fontId="4" fillId="4" borderId="40" xfId="0" applyFont="true" applyBorder="true" applyAlignment="true" applyProtection="false">
      <alignment horizontal="center" vertical="center" textRotation="0" wrapText="true" indent="0" shrinkToFit="false"/>
      <protection locked="true" hidden="false"/>
    </xf>
    <xf numFmtId="167" fontId="4" fillId="4" borderId="42" xfId="0" applyFont="true" applyBorder="true" applyAlignment="true" applyProtection="false">
      <alignment horizontal="center" vertical="center" textRotation="0" wrapText="true" indent="0" shrinkToFit="false"/>
      <protection locked="true" hidden="false"/>
    </xf>
    <xf numFmtId="164" fontId="4" fillId="2" borderId="43" xfId="0" applyFont="true" applyBorder="true" applyAlignment="true" applyProtection="true">
      <alignment horizontal="center" vertical="center" textRotation="0" wrapText="false" indent="0" shrinkToFit="false"/>
      <protection locked="false" hidden="false"/>
    </xf>
    <xf numFmtId="164" fontId="4" fillId="2" borderId="44" xfId="0" applyFont="true" applyBorder="true" applyAlignment="true" applyProtection="true">
      <alignment horizontal="center" vertical="center" textRotation="0" wrapText="true" indent="0" shrinkToFit="false"/>
      <protection locked="false" hidden="false"/>
    </xf>
    <xf numFmtId="164" fontId="4" fillId="2" borderId="1" xfId="0" applyFont="true" applyBorder="true" applyAlignment="true" applyProtection="true">
      <alignment horizontal="center" vertical="center" textRotation="0" wrapText="true" indent="0" shrinkToFit="false"/>
      <protection locked="false" hidden="false"/>
    </xf>
    <xf numFmtId="164" fontId="13" fillId="2" borderId="1" xfId="0" applyFont="true" applyBorder="true" applyAlignment="true" applyProtection="true">
      <alignment horizontal="center" vertical="center" textRotation="0" wrapText="false" indent="0" shrinkToFit="true"/>
      <protection locked="false" hidden="false"/>
    </xf>
    <xf numFmtId="164" fontId="13" fillId="3" borderId="17" xfId="0" applyFont="true" applyBorder="true" applyAlignment="true" applyProtection="true">
      <alignment horizontal="center" vertical="center" textRotation="0" wrapText="true" indent="0" shrinkToFit="false"/>
      <protection locked="false" hidden="false"/>
    </xf>
    <xf numFmtId="164" fontId="17" fillId="0" borderId="45" xfId="0" applyFont="true" applyBorder="true" applyAlignment="true" applyProtection="false">
      <alignment horizontal="center" vertical="center" textRotation="0" wrapText="true" indent="0" shrinkToFit="false"/>
      <protection locked="true" hidden="false"/>
    </xf>
    <xf numFmtId="164" fontId="13" fillId="2" borderId="46" xfId="0" applyFont="true" applyBorder="true" applyAlignment="true" applyProtection="true">
      <alignment horizontal="center" vertical="center" textRotation="0" wrapText="false" indent="0" shrinkToFit="true"/>
      <protection locked="false" hidden="false"/>
    </xf>
    <xf numFmtId="164" fontId="4" fillId="2" borderId="47" xfId="0" applyFont="true" applyBorder="true" applyAlignment="true" applyProtection="true">
      <alignment horizontal="center" vertical="center" textRotation="0" wrapText="false" indent="0" shrinkToFit="true"/>
      <protection locked="false" hidden="false"/>
    </xf>
    <xf numFmtId="164" fontId="13" fillId="2" borderId="48" xfId="0" applyFont="true" applyBorder="true" applyAlignment="true" applyProtection="true">
      <alignment horizontal="center" vertical="center" textRotation="0" wrapText="false" indent="0" shrinkToFit="true"/>
      <protection locked="false" hidden="false"/>
    </xf>
    <xf numFmtId="167" fontId="4" fillId="4" borderId="49" xfId="0" applyFont="true" applyBorder="true" applyAlignment="true" applyProtection="false">
      <alignment horizontal="center" vertical="center" textRotation="0" wrapText="true" indent="0" shrinkToFit="false"/>
      <protection locked="true" hidden="false"/>
    </xf>
    <xf numFmtId="167" fontId="4" fillId="4" borderId="50" xfId="0" applyFont="true" applyBorder="true" applyAlignment="true" applyProtection="false">
      <alignment horizontal="center" vertical="center" textRotation="0" wrapText="true" indent="0" shrinkToFit="false"/>
      <protection locked="true" hidden="false"/>
    </xf>
    <xf numFmtId="164" fontId="4" fillId="3" borderId="15" xfId="0" applyFont="true" applyBorder="true" applyAlignment="true" applyProtection="true">
      <alignment horizontal="left" vertical="center" textRotation="0" wrapText="true" indent="0" shrinkToFit="false"/>
      <protection locked="false" hidden="false"/>
    </xf>
    <xf numFmtId="164" fontId="4" fillId="2" borderId="46" xfId="0" applyFont="true" applyBorder="true" applyAlignment="true" applyProtection="true">
      <alignment horizontal="center" vertical="center" textRotation="0" wrapText="false" indent="0" shrinkToFit="true"/>
      <protection locked="false" hidden="false"/>
    </xf>
    <xf numFmtId="164" fontId="13" fillId="2" borderId="47" xfId="0" applyFont="true" applyBorder="true" applyAlignment="true" applyProtection="true">
      <alignment horizontal="center" vertical="center" textRotation="0" wrapText="false" indent="0" shrinkToFit="true"/>
      <protection locked="false" hidden="false"/>
    </xf>
    <xf numFmtId="164" fontId="4" fillId="2" borderId="48" xfId="0" applyFont="true" applyBorder="true" applyAlignment="true" applyProtection="true">
      <alignment horizontal="center" vertical="center" textRotation="0" wrapText="false" indent="0" shrinkToFit="true"/>
      <protection locked="false" hidden="false"/>
    </xf>
    <xf numFmtId="164" fontId="13" fillId="3" borderId="15" xfId="0" applyFont="true" applyBorder="true" applyAlignment="true" applyProtection="true">
      <alignment horizontal="left" vertical="center" textRotation="0" wrapText="true" indent="0" shrinkToFit="false"/>
      <protection locked="false" hidden="false"/>
    </xf>
    <xf numFmtId="164" fontId="13" fillId="2" borderId="14" xfId="0" applyFont="true" applyBorder="true" applyAlignment="true" applyProtection="true">
      <alignment horizontal="center" vertical="center" textRotation="0" wrapText="false" indent="0" shrinkToFit="true"/>
      <protection locked="false" hidden="false"/>
    </xf>
    <xf numFmtId="164" fontId="4" fillId="3" borderId="15" xfId="0" applyFont="true" applyBorder="true" applyAlignment="true" applyProtection="true">
      <alignment horizontal="center" vertical="center" textRotation="0" wrapText="true" indent="0" shrinkToFit="false"/>
      <protection locked="false" hidden="false"/>
    </xf>
    <xf numFmtId="164" fontId="4" fillId="0" borderId="51" xfId="0" applyFont="true" applyBorder="true" applyAlignment="true" applyProtection="false">
      <alignment horizontal="center" vertical="center" textRotation="0" wrapText="false" indent="0" shrinkToFit="false"/>
      <protection locked="true" hidden="false"/>
    </xf>
    <xf numFmtId="164" fontId="4" fillId="2" borderId="21" xfId="0" applyFont="true" applyBorder="true" applyAlignment="true" applyProtection="true">
      <alignment horizontal="center" vertical="center" textRotation="0" wrapText="true" indent="0" shrinkToFit="false"/>
      <protection locked="false" hidden="false"/>
    </xf>
    <xf numFmtId="164" fontId="4" fillId="2" borderId="21" xfId="0" applyFont="true" applyBorder="true" applyAlignment="true" applyProtection="true">
      <alignment horizontal="center" vertical="center" textRotation="0" wrapText="false" indent="0" shrinkToFit="true"/>
      <protection locked="false" hidden="false"/>
    </xf>
    <xf numFmtId="164" fontId="4" fillId="3" borderId="22" xfId="0" applyFont="true" applyBorder="true" applyAlignment="true" applyProtection="true">
      <alignment horizontal="center" vertical="center" textRotation="0" wrapText="true" indent="0" shrinkToFit="false"/>
      <protection locked="false" hidden="false"/>
    </xf>
    <xf numFmtId="164" fontId="4" fillId="3" borderId="51" xfId="0" applyFont="true" applyBorder="true" applyAlignment="true" applyProtection="true">
      <alignment horizontal="center" vertical="center" textRotation="0" wrapText="true" indent="0" shrinkToFit="false"/>
      <protection locked="false" hidden="false"/>
    </xf>
    <xf numFmtId="164" fontId="4" fillId="2" borderId="19" xfId="0" applyFont="true" applyBorder="true" applyAlignment="true" applyProtection="true">
      <alignment horizontal="center" vertical="center" textRotation="0" wrapText="true" indent="0" shrinkToFit="false"/>
      <protection locked="false" hidden="false"/>
    </xf>
    <xf numFmtId="164" fontId="19" fillId="0" borderId="52" xfId="0" applyFont="true" applyBorder="true" applyAlignment="true" applyProtection="false">
      <alignment horizontal="center" vertical="center" textRotation="0" wrapText="true" indent="0" shrinkToFit="false"/>
      <protection locked="true" hidden="false"/>
    </xf>
    <xf numFmtId="164" fontId="4" fillId="0" borderId="53" xfId="0" applyFont="true" applyBorder="true" applyAlignment="true" applyProtection="false">
      <alignment horizontal="center" vertical="center" textRotation="0" wrapText="false" indent="0" shrinkToFit="true"/>
      <protection locked="true" hidden="false"/>
    </xf>
    <xf numFmtId="164" fontId="4" fillId="0" borderId="54" xfId="0" applyFont="true" applyBorder="true" applyAlignment="true" applyProtection="false">
      <alignment horizontal="center" vertical="center" textRotation="0" wrapText="false" indent="0" shrinkToFit="true"/>
      <protection locked="true" hidden="false"/>
    </xf>
    <xf numFmtId="164" fontId="4" fillId="0" borderId="55" xfId="0" applyFont="true" applyBorder="true" applyAlignment="true" applyProtection="false">
      <alignment horizontal="center" vertical="center" textRotation="0" wrapText="false" indent="0" shrinkToFit="true"/>
      <protection locked="true" hidden="false"/>
    </xf>
    <xf numFmtId="167" fontId="4" fillId="4" borderId="53" xfId="0" applyFont="true" applyBorder="true" applyAlignment="true" applyProtection="false">
      <alignment horizontal="center" vertical="center" textRotation="0" wrapText="true" indent="0" shrinkToFit="false"/>
      <protection locked="true" hidden="false"/>
    </xf>
    <xf numFmtId="167" fontId="4" fillId="4" borderId="55" xfId="0" applyFont="true" applyBorder="true" applyAlignment="true" applyProtection="false">
      <alignment horizontal="center" vertical="center" textRotation="0" wrapText="true" indent="0" shrinkToFit="false"/>
      <protection locked="true" hidden="false"/>
    </xf>
    <xf numFmtId="164" fontId="4" fillId="4" borderId="0" xfId="0" applyFont="true" applyBorder="false" applyAlignment="false" applyProtection="false">
      <alignment horizontal="general" vertical="center" textRotation="0" wrapText="false" indent="0" shrinkToFit="false"/>
      <protection locked="true" hidden="false"/>
    </xf>
    <xf numFmtId="164" fontId="4" fillId="4" borderId="56" xfId="0" applyFont="true" applyBorder="true" applyAlignment="false" applyProtection="false">
      <alignment horizontal="general" vertical="center" textRotation="0" wrapText="false" indent="0" shrinkToFit="false"/>
      <protection locked="true" hidden="false"/>
    </xf>
    <xf numFmtId="164" fontId="18" fillId="4" borderId="57" xfId="0" applyFont="true" applyBorder="true" applyAlignment="true" applyProtection="false">
      <alignment horizontal="center" vertical="center" textRotation="0" wrapText="false" indent="0" shrinkToFit="false"/>
      <protection locked="true" hidden="false"/>
    </xf>
    <xf numFmtId="164" fontId="4" fillId="4" borderId="57" xfId="0" applyFont="true" applyBorder="true" applyAlignment="true" applyProtection="false">
      <alignment horizontal="center" vertical="center" textRotation="0" wrapText="true" indent="0" shrinkToFit="false"/>
      <protection locked="true" hidden="false"/>
    </xf>
    <xf numFmtId="164" fontId="4" fillId="4" borderId="57" xfId="0" applyFont="true" applyBorder="true" applyAlignment="true" applyProtection="false">
      <alignment horizontal="center" vertical="center" textRotation="0" wrapText="false" indent="0" shrinkToFit="true"/>
      <protection locked="true" hidden="false"/>
    </xf>
    <xf numFmtId="164" fontId="20" fillId="4" borderId="57" xfId="0" applyFont="true" applyBorder="true" applyAlignment="true" applyProtection="false">
      <alignment horizontal="center" vertical="center" textRotation="0" wrapText="true" indent="0" shrinkToFit="false"/>
      <protection locked="true" hidden="false"/>
    </xf>
    <xf numFmtId="167" fontId="4" fillId="4" borderId="57" xfId="0" applyFont="true" applyBorder="true" applyAlignment="true" applyProtection="false">
      <alignment horizontal="center" vertical="center" textRotation="0" wrapText="true" indent="0" shrinkToFit="false"/>
      <protection locked="true" hidden="false"/>
    </xf>
    <xf numFmtId="164" fontId="4" fillId="4" borderId="58" xfId="0" applyFont="true" applyBorder="true" applyAlignment="true" applyProtection="false">
      <alignment horizontal="center" vertical="center" textRotation="0" wrapText="true" indent="0" shrinkToFit="false"/>
      <protection locked="true" hidden="false"/>
    </xf>
    <xf numFmtId="164" fontId="4" fillId="0" borderId="59" xfId="0" applyFont="true" applyBorder="true" applyAlignment="false" applyProtection="false">
      <alignment horizontal="general" vertical="center" textRotation="0" wrapText="false" indent="0" shrinkToFit="false"/>
      <protection locked="true" hidden="false"/>
    </xf>
    <xf numFmtId="164" fontId="4" fillId="0" borderId="60" xfId="0" applyFont="true" applyBorder="true" applyAlignment="true" applyProtection="false">
      <alignment horizontal="general" vertical="center" textRotation="0" wrapText="true" indent="0" shrinkToFit="false"/>
      <protection locked="true" hidden="false"/>
    </xf>
    <xf numFmtId="164" fontId="4" fillId="0" borderId="61" xfId="0" applyFont="true" applyBorder="true" applyAlignment="true" applyProtection="false">
      <alignment horizontal="left" vertical="center" textRotation="0" wrapText="true" indent="0" shrinkToFit="false"/>
      <protection locked="true" hidden="false"/>
    </xf>
    <xf numFmtId="164" fontId="4" fillId="4" borderId="62" xfId="0" applyFont="true" applyBorder="true" applyAlignment="true" applyProtection="false">
      <alignment horizontal="center" vertical="center" textRotation="0" wrapText="false" indent="0" shrinkToFit="true"/>
      <protection locked="true" hidden="false"/>
    </xf>
    <xf numFmtId="164" fontId="4" fillId="4" borderId="24" xfId="0" applyFont="true" applyBorder="true" applyAlignment="true" applyProtection="false">
      <alignment horizontal="center" vertical="center" textRotation="0" wrapText="false" indent="0" shrinkToFit="true"/>
      <protection locked="true" hidden="false"/>
    </xf>
    <xf numFmtId="164" fontId="4" fillId="4" borderId="26" xfId="0" applyFont="true" applyBorder="true" applyAlignment="true" applyProtection="false">
      <alignment horizontal="center" vertical="center" textRotation="0" wrapText="false" indent="0" shrinkToFit="true"/>
      <protection locked="true" hidden="false"/>
    </xf>
    <xf numFmtId="167" fontId="4" fillId="4" borderId="63" xfId="0" applyFont="true" applyBorder="true" applyAlignment="true" applyProtection="false">
      <alignment horizontal="center" vertical="center" textRotation="0" wrapText="true" indent="0" shrinkToFit="false"/>
      <protection locked="true" hidden="false"/>
    </xf>
    <xf numFmtId="167" fontId="4" fillId="4" borderId="64" xfId="0" applyFont="true" applyBorder="true" applyAlignment="true" applyProtection="false">
      <alignment horizontal="center" vertical="center" textRotation="0" wrapText="true" indent="0" shrinkToFit="false"/>
      <protection locked="true" hidden="false"/>
    </xf>
    <xf numFmtId="164" fontId="4" fillId="0" borderId="65" xfId="0" applyFont="true" applyBorder="true" applyAlignment="true" applyProtection="false">
      <alignment horizontal="center" vertical="center" textRotation="0" wrapText="true" indent="0" shrinkToFit="false"/>
      <protection locked="true" hidden="false"/>
    </xf>
    <xf numFmtId="164" fontId="4" fillId="0" borderId="66" xfId="0" applyFont="true" applyBorder="true" applyAlignment="false" applyProtection="false">
      <alignment horizontal="general" vertical="center" textRotation="0" wrapText="false" indent="0" shrinkToFit="false"/>
      <protection locked="true" hidden="false"/>
    </xf>
    <xf numFmtId="164" fontId="4" fillId="0" borderId="67" xfId="0" applyFont="true" applyBorder="true" applyAlignment="true" applyProtection="false">
      <alignment horizontal="general" vertical="center" textRotation="0" wrapText="true" indent="0" shrinkToFit="false"/>
      <protection locked="true" hidden="false"/>
    </xf>
    <xf numFmtId="164" fontId="4" fillId="0" borderId="68" xfId="0" applyFont="true" applyBorder="true" applyAlignment="true" applyProtection="false">
      <alignment horizontal="left" vertical="center" textRotation="0" wrapText="true" indent="0" shrinkToFit="false"/>
      <protection locked="true" hidden="false"/>
    </xf>
    <xf numFmtId="164" fontId="4" fillId="4" borderId="16" xfId="0" applyFont="true" applyBorder="true" applyAlignment="true" applyProtection="false">
      <alignment horizontal="center" vertical="center" textRotation="0" wrapText="false" indent="0" shrinkToFit="true"/>
      <protection locked="true" hidden="false"/>
    </xf>
    <xf numFmtId="164" fontId="4" fillId="4" borderId="1" xfId="0" applyFont="true" applyBorder="true" applyAlignment="true" applyProtection="false">
      <alignment horizontal="center" vertical="center" textRotation="0" wrapText="false" indent="0" shrinkToFit="true"/>
      <protection locked="true" hidden="false"/>
    </xf>
    <xf numFmtId="164" fontId="4" fillId="4" borderId="17" xfId="0" applyFont="true" applyBorder="true" applyAlignment="true" applyProtection="false">
      <alignment horizontal="center" vertical="center" textRotation="0" wrapText="false" indent="0" shrinkToFit="true"/>
      <protection locked="true" hidden="false"/>
    </xf>
    <xf numFmtId="164" fontId="4" fillId="4" borderId="16" xfId="0" applyFont="true" applyBorder="true" applyAlignment="true" applyProtection="false">
      <alignment horizontal="center" vertical="center" textRotation="0" wrapText="true" indent="0" shrinkToFit="false"/>
      <protection locked="true" hidden="false"/>
    </xf>
    <xf numFmtId="167" fontId="4" fillId="4" borderId="69" xfId="0" applyFont="true" applyBorder="true" applyAlignment="true" applyProtection="false">
      <alignment horizontal="center" vertical="center" textRotation="0" wrapText="true" indent="0" shrinkToFit="false"/>
      <protection locked="true" hidden="false"/>
    </xf>
    <xf numFmtId="164" fontId="4" fillId="3" borderId="16" xfId="0" applyFont="true" applyBorder="true" applyAlignment="true" applyProtection="true">
      <alignment horizontal="center" vertical="center" textRotation="0" wrapText="false" indent="0" shrinkToFit="true"/>
      <protection locked="false" hidden="false"/>
    </xf>
    <xf numFmtId="164" fontId="4" fillId="3" borderId="1" xfId="0" applyFont="true" applyBorder="true" applyAlignment="true" applyProtection="true">
      <alignment horizontal="center" vertical="center" textRotation="0" wrapText="false" indent="0" shrinkToFit="true"/>
      <protection locked="false" hidden="false"/>
    </xf>
    <xf numFmtId="164" fontId="4" fillId="3" borderId="17" xfId="0" applyFont="true" applyBorder="true" applyAlignment="true" applyProtection="true">
      <alignment horizontal="center" vertical="center" textRotation="0" wrapText="false" indent="0" shrinkToFit="true"/>
      <protection locked="false" hidden="false"/>
    </xf>
    <xf numFmtId="164" fontId="4" fillId="4" borderId="70" xfId="0" applyFont="true" applyBorder="true" applyAlignment="true" applyProtection="false">
      <alignment horizontal="center" vertical="center" textRotation="0" wrapText="true" indent="0" shrinkToFit="false"/>
      <protection locked="true" hidden="false"/>
    </xf>
    <xf numFmtId="164" fontId="4" fillId="0" borderId="71" xfId="0" applyFont="true" applyBorder="true" applyAlignment="true" applyProtection="false">
      <alignment horizontal="left" vertical="center" textRotation="0" wrapText="true" indent="0" shrinkToFit="false"/>
      <protection locked="true" hidden="false"/>
    </xf>
    <xf numFmtId="164" fontId="13" fillId="0" borderId="72" xfId="0" applyFont="true" applyBorder="true" applyAlignment="true" applyProtection="false">
      <alignment horizontal="center" vertical="center" textRotation="0" wrapText="false" indent="0" shrinkToFit="false"/>
      <protection locked="true" hidden="false"/>
    </xf>
    <xf numFmtId="164" fontId="4" fillId="4" borderId="63" xfId="0" applyFont="true" applyBorder="true" applyAlignment="true" applyProtection="true">
      <alignment horizontal="center" vertical="center" textRotation="0" wrapText="false" indent="0" shrinkToFit="true"/>
      <protection locked="true" hidden="false"/>
    </xf>
    <xf numFmtId="164" fontId="4" fillId="4" borderId="25" xfId="0" applyFont="true" applyBorder="true" applyAlignment="true" applyProtection="true">
      <alignment horizontal="center" vertical="center" textRotation="0" wrapText="false" indent="0" shrinkToFit="true"/>
      <protection locked="true" hidden="false"/>
    </xf>
    <xf numFmtId="164" fontId="4" fillId="4" borderId="73" xfId="0" applyFont="true" applyBorder="true" applyAlignment="true" applyProtection="true">
      <alignment horizontal="center" vertical="center" textRotation="0" wrapText="false" indent="0" shrinkToFit="true"/>
      <protection locked="true" hidden="false"/>
    </xf>
    <xf numFmtId="164" fontId="4" fillId="4" borderId="74" xfId="0" applyFont="true" applyBorder="true" applyAlignment="true" applyProtection="true">
      <alignment horizontal="center" vertical="center" textRotation="0" wrapText="false" indent="0" shrinkToFit="true"/>
      <protection locked="true" hidden="false"/>
    </xf>
    <xf numFmtId="164" fontId="13" fillId="0" borderId="68" xfId="0" applyFont="true" applyBorder="true" applyAlignment="true" applyProtection="false">
      <alignment horizontal="center" vertical="center" textRotation="0" wrapText="false" indent="0" shrinkToFit="false"/>
      <protection locked="true" hidden="false"/>
    </xf>
    <xf numFmtId="164" fontId="4" fillId="4" borderId="16" xfId="0" applyFont="true" applyBorder="true" applyAlignment="true" applyProtection="true">
      <alignment horizontal="center" vertical="center" textRotation="0" wrapText="false" indent="0" shrinkToFit="true"/>
      <protection locked="true" hidden="false"/>
    </xf>
    <xf numFmtId="164" fontId="4" fillId="4" borderId="1" xfId="0" applyFont="true" applyBorder="true" applyAlignment="true" applyProtection="true">
      <alignment horizontal="center" vertical="center" textRotation="0" wrapText="false" indent="0" shrinkToFit="true"/>
      <protection locked="true" hidden="false"/>
    </xf>
    <xf numFmtId="164" fontId="4" fillId="4" borderId="17" xfId="0" applyFont="true" applyBorder="true" applyAlignment="true" applyProtection="true">
      <alignment horizontal="center" vertical="center" textRotation="0" wrapText="false" indent="0" shrinkToFit="true"/>
      <protection locked="true" hidden="false"/>
    </xf>
    <xf numFmtId="164" fontId="4" fillId="4" borderId="18" xfId="0" applyFont="true" applyBorder="true" applyAlignment="true" applyProtection="true">
      <alignment horizontal="center" vertical="center" textRotation="0" wrapText="false" indent="0" shrinkToFit="true"/>
      <protection locked="true" hidden="false"/>
    </xf>
    <xf numFmtId="164" fontId="4" fillId="3" borderId="71" xfId="0" applyFont="true" applyBorder="true" applyAlignment="true" applyProtection="true">
      <alignment horizontal="center" vertical="center" textRotation="0" wrapText="false" indent="0" shrinkToFit="false"/>
      <protection locked="false" hidden="false"/>
    </xf>
    <xf numFmtId="164" fontId="4" fillId="4" borderId="20" xfId="0" applyFont="true" applyBorder="true" applyAlignment="true" applyProtection="true">
      <alignment horizontal="center" vertical="center" textRotation="0" wrapText="false" indent="0" shrinkToFit="true"/>
      <protection locked="true" hidden="false"/>
    </xf>
    <xf numFmtId="164" fontId="4" fillId="4" borderId="21" xfId="0" applyFont="true" applyBorder="true" applyAlignment="true" applyProtection="true">
      <alignment horizontal="center" vertical="center" textRotation="0" wrapText="false" indent="0" shrinkToFit="true"/>
      <protection locked="true" hidden="false"/>
    </xf>
    <xf numFmtId="164" fontId="4" fillId="4" borderId="22" xfId="0" applyFont="true" applyBorder="true" applyAlignment="true" applyProtection="true">
      <alignment horizontal="center" vertical="center" textRotation="0" wrapText="false" indent="0" shrinkToFit="true"/>
      <protection locked="true" hidden="false"/>
    </xf>
    <xf numFmtId="164" fontId="4" fillId="4" borderId="75" xfId="0" applyFont="true" applyBorder="true" applyAlignment="true" applyProtection="true">
      <alignment horizontal="center" vertical="center" textRotation="0" wrapText="false" indent="0" shrinkToFit="true"/>
      <protection locked="true" hidden="false"/>
    </xf>
    <xf numFmtId="164" fontId="0" fillId="4" borderId="0" xfId="0" applyFont="false" applyBorder="false" applyAlignment="false" applyProtection="false">
      <alignment horizontal="general" vertical="center" textRotation="0" wrapText="false" indent="0" shrinkToFit="false"/>
      <protection locked="true" hidden="false"/>
    </xf>
    <xf numFmtId="164" fontId="0" fillId="4" borderId="0" xfId="0" applyFont="false" applyBorder="false" applyAlignment="true" applyProtection="false">
      <alignment horizontal="center" vertical="center" textRotation="0" wrapText="false" indent="0" shrinkToFit="false"/>
      <protection locked="true" hidden="false"/>
    </xf>
    <xf numFmtId="164" fontId="22" fillId="4" borderId="0" xfId="0" applyFont="true" applyBorder="false" applyAlignment="true" applyProtection="false">
      <alignment horizontal="left" vertical="center" textRotation="0" wrapText="false" indent="0" shrinkToFit="false"/>
      <protection locked="true" hidden="false"/>
    </xf>
    <xf numFmtId="164" fontId="23" fillId="4" borderId="0" xfId="0" applyFont="true" applyBorder="false" applyAlignment="true" applyProtection="false">
      <alignment horizontal="left" vertical="center" textRotation="0" wrapText="false" indent="0" shrinkToFit="false"/>
      <protection locked="true" hidden="false"/>
    </xf>
    <xf numFmtId="164" fontId="24" fillId="4" borderId="0" xfId="0" applyFont="true" applyBorder="false" applyAlignment="false" applyProtection="false">
      <alignment horizontal="general" vertical="center" textRotation="0" wrapText="false" indent="0" shrinkToFit="false"/>
      <protection locked="true" hidden="false"/>
    </xf>
    <xf numFmtId="164" fontId="25" fillId="4" borderId="0" xfId="0" applyFont="true" applyBorder="false" applyAlignment="true" applyProtection="false">
      <alignment horizontal="left" vertical="center" textRotation="0" wrapText="false" indent="0" shrinkToFit="false"/>
      <protection locked="true" hidden="false"/>
    </xf>
    <xf numFmtId="164" fontId="23" fillId="4" borderId="1" xfId="0" applyFont="true" applyBorder="true" applyAlignment="true" applyProtection="false">
      <alignment horizontal="center" vertical="center" textRotation="0" wrapText="false" indent="0" shrinkToFit="false"/>
      <protection locked="true" hidden="false"/>
    </xf>
    <xf numFmtId="164" fontId="23" fillId="4" borderId="0" xfId="0" applyFont="true" applyBorder="false" applyAlignment="true" applyProtection="false">
      <alignment horizontal="center" vertical="center" textRotation="0" wrapText="false" indent="0" shrinkToFit="false"/>
      <protection locked="true" hidden="false"/>
    </xf>
    <xf numFmtId="164" fontId="23" fillId="4" borderId="0" xfId="0" applyFont="true" applyBorder="false" applyAlignment="true" applyProtection="true">
      <alignment horizontal="center" vertical="center" textRotation="0" wrapText="false" indent="0" shrinkToFit="false"/>
      <protection locked="false" hidden="false"/>
    </xf>
    <xf numFmtId="164" fontId="23" fillId="3" borderId="1" xfId="0" applyFont="true" applyBorder="true" applyAlignment="true" applyProtection="true">
      <alignment horizontal="center" vertical="center" textRotation="0" wrapText="false" indent="0" shrinkToFit="false"/>
      <protection locked="false" hidden="false"/>
    </xf>
    <xf numFmtId="165" fontId="0" fillId="3" borderId="1" xfId="0" applyFont="true" applyBorder="true" applyAlignment="true" applyProtection="true">
      <alignment horizontal="center" vertical="center" textRotation="0" wrapText="false" indent="0" shrinkToFit="false"/>
      <protection locked="false" hidden="false"/>
    </xf>
    <xf numFmtId="164" fontId="23" fillId="4" borderId="0" xfId="0" applyFont="true" applyBorder="false" applyAlignment="false" applyProtection="true">
      <alignment horizontal="general" vertical="center" textRotation="0" wrapText="false" indent="0" shrinkToFit="false"/>
      <protection locked="false" hidden="false"/>
    </xf>
    <xf numFmtId="164" fontId="0" fillId="4" borderId="1" xfId="0" applyFont="true" applyBorder="true" applyAlignment="true" applyProtection="false">
      <alignment horizontal="center" vertical="center" textRotation="0" wrapText="false" indent="0" shrinkToFit="false"/>
      <protection locked="true" hidden="false"/>
    </xf>
    <xf numFmtId="164" fontId="0" fillId="4" borderId="1" xfId="0" applyFont="true" applyBorder="true" applyAlignment="true" applyProtection="true">
      <alignment horizontal="center" vertical="center" textRotation="0" wrapText="false" indent="0" shrinkToFit="false"/>
      <protection locked="true" hidden="false"/>
    </xf>
    <xf numFmtId="164" fontId="0" fillId="3" borderId="1" xfId="0" applyFont="true" applyBorder="true" applyAlignment="true" applyProtection="true">
      <alignment horizontal="center" vertical="center" textRotation="0" wrapText="false" indent="0" shrinkToFit="false"/>
      <protection locked="false" hidden="false"/>
    </xf>
    <xf numFmtId="169" fontId="0" fillId="4" borderId="1" xfId="0" applyFont="false" applyBorder="true" applyAlignment="true" applyProtection="true">
      <alignment horizontal="center" vertical="center" textRotation="0" wrapText="false" indent="0" shrinkToFit="false"/>
      <protection locked="true" hidden="false"/>
    </xf>
    <xf numFmtId="164" fontId="0" fillId="4" borderId="1" xfId="0" applyFont="false" applyBorder="true" applyAlignment="true" applyProtection="false">
      <alignment horizontal="center" vertical="center" textRotation="0" wrapText="false" indent="0" shrinkToFit="false"/>
      <protection locked="true" hidden="false"/>
    </xf>
    <xf numFmtId="170" fontId="0" fillId="4" borderId="1" xfId="20" applyFont="true" applyBorder="true" applyAlignment="true" applyProtection="true">
      <alignment horizontal="center" vertical="center" textRotation="0" wrapText="false" indent="0" shrinkToFit="false"/>
      <protection locked="true" hidden="false"/>
    </xf>
    <xf numFmtId="165" fontId="0" fillId="4" borderId="1" xfId="0" applyFont="false" applyBorder="true" applyAlignment="true" applyProtection="true">
      <alignment horizontal="center" vertical="center" textRotation="0" wrapText="false" indent="0" shrinkToFit="false"/>
      <protection locked="false" hidden="false"/>
    </xf>
    <xf numFmtId="164" fontId="0" fillId="4" borderId="1" xfId="0" applyFont="false" applyBorder="true" applyAlignment="true" applyProtection="true">
      <alignment horizontal="center" vertical="center" textRotation="0" wrapText="false" indent="0" shrinkToFit="false"/>
      <protection locked="false" hidden="false"/>
    </xf>
    <xf numFmtId="164" fontId="23" fillId="4" borderId="0" xfId="0" applyFont="true" applyBorder="false" applyAlignment="false" applyProtection="false">
      <alignment horizontal="general" vertical="center" textRotation="0" wrapText="false" indent="0" shrinkToFit="false"/>
      <protection locked="true" hidden="false"/>
    </xf>
    <xf numFmtId="164" fontId="4" fillId="2" borderId="25" xfId="0" applyFont="true" applyBorder="true" applyAlignment="true" applyProtection="true">
      <alignment horizontal="center" vertical="center" textRotation="0" wrapText="false" indent="0" shrinkToFit="true"/>
      <protection locked="false" hidden="false"/>
    </xf>
    <xf numFmtId="164" fontId="4" fillId="3" borderId="23" xfId="0" applyFont="true" applyBorder="true" applyAlignment="true" applyProtection="true">
      <alignment horizontal="center" vertical="center" textRotation="0" wrapText="true" indent="0" shrinkToFit="false"/>
      <protection locked="false" hidden="false"/>
    </xf>
    <xf numFmtId="164" fontId="4" fillId="2" borderId="14" xfId="0" applyFont="true" applyBorder="true" applyAlignment="true" applyProtection="true">
      <alignment horizontal="center" vertical="center" textRotation="0" wrapText="false" indent="0" shrinkToFit="false"/>
      <protection locked="false" hidden="false"/>
    </xf>
    <xf numFmtId="164" fontId="4" fillId="2" borderId="1" xfId="0" applyFont="true" applyBorder="true" applyAlignment="true" applyProtection="true">
      <alignment horizontal="center" vertical="center" textRotation="0" wrapText="false" indent="0" shrinkToFit="true"/>
      <protection locked="false" hidden="false"/>
    </xf>
    <xf numFmtId="164" fontId="4" fillId="2" borderId="14" xfId="0" applyFont="true" applyBorder="true" applyAlignment="true" applyProtection="true">
      <alignment horizontal="center" vertical="center" textRotation="0" wrapText="false" indent="0" shrinkToFit="true"/>
      <protection locked="false" hidden="false"/>
    </xf>
    <xf numFmtId="164" fontId="4" fillId="4" borderId="0" xfId="0" applyFont="true" applyBorder="false" applyAlignment="true" applyProtection="false">
      <alignment horizontal="left" vertical="center" textRotation="0" wrapText="false" indent="0" shrinkToFit="false"/>
      <protection locked="true" hidden="false"/>
    </xf>
    <xf numFmtId="164" fontId="10" fillId="4" borderId="0" xfId="0" applyFont="true" applyBorder="false" applyAlignment="true" applyProtection="false">
      <alignment horizontal="left" vertical="center" textRotation="0" wrapText="false" indent="0" shrinkToFit="false"/>
      <protection locked="true" hidden="false"/>
    </xf>
    <xf numFmtId="164" fontId="4" fillId="4" borderId="0" xfId="0" applyFont="true" applyBorder="false" applyAlignment="true" applyProtection="false">
      <alignment horizontal="general" vertical="center" textRotation="0" wrapText="false" indent="0" shrinkToFit="false"/>
      <protection locked="true" hidden="false"/>
    </xf>
    <xf numFmtId="164" fontId="4" fillId="3" borderId="1" xfId="0" applyFont="true" applyBorder="true" applyAlignment="true" applyProtection="false">
      <alignment horizontal="left" vertical="center" textRotation="0" wrapText="false" indent="0" shrinkToFit="false"/>
      <protection locked="true" hidden="false"/>
    </xf>
    <xf numFmtId="164" fontId="13" fillId="4" borderId="0" xfId="0" applyFont="true" applyBorder="false" applyAlignment="true" applyProtection="false">
      <alignment horizontal="left" vertical="center" textRotation="0" wrapText="false" indent="0" shrinkToFit="false"/>
      <protection locked="true" hidden="false"/>
    </xf>
    <xf numFmtId="164" fontId="13" fillId="4" borderId="0" xfId="0" applyFont="true" applyBorder="true" applyAlignment="true" applyProtection="false">
      <alignment horizontal="left" vertical="center" textRotation="0" wrapText="false" indent="2" shrinkToFit="false"/>
      <protection locked="true" hidden="false"/>
    </xf>
    <xf numFmtId="164" fontId="4" fillId="2" borderId="1" xfId="0" applyFont="true" applyBorder="true" applyAlignment="true" applyProtection="false">
      <alignment horizontal="left" vertical="center" textRotation="0" wrapText="false" indent="0" shrinkToFit="false"/>
      <protection locked="true" hidden="false"/>
    </xf>
    <xf numFmtId="164" fontId="27" fillId="4" borderId="0" xfId="0" applyFont="true" applyBorder="false" applyAlignment="true" applyProtection="false">
      <alignment horizontal="left" vertical="center" textRotation="0" wrapText="false" indent="0" shrinkToFit="false"/>
      <protection locked="true" hidden="false"/>
    </xf>
    <xf numFmtId="164" fontId="4" fillId="4" borderId="0" xfId="0" applyFont="true" applyBorder="true" applyAlignment="true" applyProtection="false">
      <alignment horizontal="center" vertical="center" textRotation="0" wrapText="false" indent="0" shrinkToFit="false"/>
      <protection locked="true" hidden="false"/>
    </xf>
    <xf numFmtId="164" fontId="4" fillId="4" borderId="0" xfId="0" applyFont="true" applyBorder="true" applyAlignment="true" applyProtection="false">
      <alignment horizontal="left" vertical="center" textRotation="0" wrapText="false" indent="0" shrinkToFit="false"/>
      <protection locked="true" hidden="false"/>
    </xf>
    <xf numFmtId="164" fontId="4" fillId="4" borderId="1" xfId="0" applyFont="true" applyBorder="true" applyAlignment="true" applyProtection="false">
      <alignment horizontal="center" vertical="center" textRotation="0" wrapText="false" indent="0" shrinkToFit="false"/>
      <protection locked="true" hidden="false"/>
    </xf>
    <xf numFmtId="164" fontId="13" fillId="4" borderId="1" xfId="0" applyFont="true" applyBorder="true" applyAlignment="true" applyProtection="false">
      <alignment horizontal="center" vertical="center" textRotation="0" wrapText="false" indent="0" shrinkToFit="false"/>
      <protection locked="true" hidden="false"/>
    </xf>
    <xf numFmtId="164" fontId="13" fillId="4" borderId="1" xfId="0" applyFont="true" applyBorder="true" applyAlignment="true" applyProtection="false">
      <alignment horizontal="left" vertical="center" textRotation="0" wrapText="false" indent="0" shrinkToFit="false"/>
      <protection locked="true" hidden="false"/>
    </xf>
    <xf numFmtId="164" fontId="28" fillId="4" borderId="0" xfId="0" applyFont="true" applyBorder="false" applyAlignment="false" applyProtection="false">
      <alignment horizontal="general" vertical="center" textRotation="0" wrapText="false" indent="0" shrinkToFit="false"/>
      <protection locked="true" hidden="false"/>
    </xf>
    <xf numFmtId="164" fontId="4" fillId="4" borderId="0" xfId="0" applyFont="true" applyBorder="true" applyAlignment="false" applyProtection="false">
      <alignment horizontal="general" vertical="center" textRotation="0" wrapText="false" indent="0" shrinkToFit="false"/>
      <protection locked="true" hidden="false"/>
    </xf>
    <xf numFmtId="164" fontId="30" fillId="4" borderId="0" xfId="0" applyFont="true" applyBorder="false" applyAlignment="true" applyProtection="false">
      <alignment horizontal="general" vertical="center" textRotation="0" wrapText="false" indent="0" shrinkToFit="false"/>
      <protection locked="true" hidden="false"/>
    </xf>
    <xf numFmtId="164" fontId="28" fillId="4" borderId="0" xfId="0" applyFont="true" applyBorder="true" applyAlignment="false" applyProtection="false">
      <alignment horizontal="general" vertical="center" textRotation="0" wrapText="false" indent="0" shrinkToFit="false"/>
      <protection locked="true" hidden="false"/>
    </xf>
    <xf numFmtId="164" fontId="28" fillId="4" borderId="0" xfId="0" applyFont="true" applyBorder="true" applyAlignment="true" applyProtection="false">
      <alignment horizontal="general" vertical="center" textRotation="0" wrapText="false" indent="0" shrinkToFit="false"/>
      <protection locked="true" hidden="false"/>
    </xf>
    <xf numFmtId="164" fontId="28" fillId="4" borderId="0" xfId="0" applyFont="true" applyBorder="true" applyAlignment="true" applyProtection="false">
      <alignment horizontal="general" vertical="center" textRotation="0" wrapText="false" indent="0" shrinkToFit="true"/>
      <protection locked="true" hidden="false"/>
    </xf>
    <xf numFmtId="164" fontId="13" fillId="4" borderId="0" xfId="0" applyFont="true" applyBorder="false" applyAlignment="true" applyProtection="false">
      <alignment horizontal="general" vertical="center" textRotation="0" wrapText="false" indent="0" shrinkToFit="false"/>
      <protection locked="true" hidden="false"/>
    </xf>
    <xf numFmtId="164" fontId="13" fillId="4" borderId="0" xfId="0" applyFont="true" applyBorder="false" applyAlignment="false" applyProtection="false">
      <alignment horizontal="general" vertical="center" textRotation="0" wrapText="false" indent="0" shrinkToFit="false"/>
      <protection locked="true" hidden="false"/>
    </xf>
    <xf numFmtId="164" fontId="4" fillId="4" borderId="0" xfId="0" applyFont="true" applyBorder="false" applyAlignment="true" applyProtection="false">
      <alignment horizontal="general" vertical="center" textRotation="0" wrapText="true" indent="0" shrinkToFit="false"/>
      <protection locked="true" hidden="false"/>
    </xf>
    <xf numFmtId="164" fontId="12" fillId="4" borderId="0" xfId="0" applyFont="true" applyBorder="false" applyAlignment="true" applyProtection="false">
      <alignment horizontal="general" vertical="bottom" textRotation="0" wrapText="false" indent="0" shrinkToFit="false"/>
      <protection locked="true" hidden="false"/>
    </xf>
    <xf numFmtId="164" fontId="12" fillId="4" borderId="0" xfId="0" applyFont="true" applyBorder="false" applyAlignment="false" applyProtection="false">
      <alignment horizontal="general" vertical="center" textRotation="0" wrapText="false" indent="0" shrinkToFit="false"/>
      <protection locked="true" hidden="false"/>
    </xf>
    <xf numFmtId="164" fontId="12" fillId="4" borderId="0" xfId="0" applyFont="true" applyBorder="false" applyAlignment="true" applyProtection="false">
      <alignment horizontal="general" vertical="center" textRotation="0" wrapText="true" indent="0" shrinkToFit="false"/>
      <protection locked="true" hidden="false"/>
    </xf>
    <xf numFmtId="164" fontId="12" fillId="4" borderId="0" xfId="0" applyFont="true" applyBorder="false" applyAlignment="true" applyProtection="false">
      <alignment horizontal="justify" vertical="center" textRotation="0" wrapText="true" indent="0" shrinkToFit="false"/>
      <protection locked="true" hidden="false"/>
    </xf>
    <xf numFmtId="164" fontId="13" fillId="4" borderId="0" xfId="0" applyFont="true" applyBorder="true" applyAlignment="false" applyProtection="false">
      <alignment horizontal="general" vertical="center" textRotation="0" wrapText="false" indent="0" shrinkToFit="false"/>
      <protection locked="true" hidden="false"/>
    </xf>
    <xf numFmtId="164" fontId="4" fillId="4" borderId="1" xfId="0" applyFont="true" applyBorder="true" applyAlignment="false" applyProtection="false">
      <alignment horizontal="general" vertical="center" textRotation="0" wrapText="false" indent="0" shrinkToFit="false"/>
      <protection locked="true" hidden="false"/>
    </xf>
    <xf numFmtId="164" fontId="13" fillId="4" borderId="1" xfId="0" applyFont="true" applyBorder="true" applyAlignment="true" applyProtection="false">
      <alignment horizontal="general" vertical="center" textRotation="0" wrapText="false" indent="0" shrinkToFit="true"/>
      <protection locked="true" hidden="false"/>
    </xf>
    <xf numFmtId="164" fontId="23" fillId="4" borderId="8" xfId="0" applyFont="true" applyBorder="true" applyAlignment="true" applyProtection="false">
      <alignment horizontal="center" vertical="center" textRotation="0" wrapText="false" indent="0" shrinkToFit="false"/>
      <protection locked="true" hidden="false"/>
    </xf>
    <xf numFmtId="164" fontId="32" fillId="4" borderId="9" xfId="0" applyFont="true" applyBorder="true" applyAlignment="true" applyProtection="false">
      <alignment horizontal="center" vertical="center" textRotation="0" wrapText="false" indent="0" shrinkToFit="false"/>
      <protection locked="true" hidden="false"/>
    </xf>
    <xf numFmtId="164" fontId="32" fillId="4" borderId="11" xfId="0" applyFont="true" applyBorder="true" applyAlignment="true" applyProtection="false">
      <alignment horizontal="center" vertical="center" textRotation="0" wrapText="false" indent="0" shrinkToFit="false"/>
      <protection locked="true" hidden="false"/>
    </xf>
    <xf numFmtId="164" fontId="32" fillId="4" borderId="76" xfId="0" applyFont="true" applyBorder="true" applyAlignment="true" applyProtection="false">
      <alignment horizontal="center" vertical="center" textRotation="0" wrapText="false" indent="0" shrinkToFit="false"/>
      <protection locked="true" hidden="false"/>
    </xf>
    <xf numFmtId="164" fontId="0" fillId="4" borderId="11" xfId="0" applyFont="false" applyBorder="true" applyAlignment="false" applyProtection="false">
      <alignment horizontal="general" vertical="center" textRotation="0" wrapText="false" indent="0" shrinkToFit="false"/>
      <protection locked="true" hidden="false"/>
    </xf>
    <xf numFmtId="164" fontId="0" fillId="4" borderId="12" xfId="0" applyFont="false" applyBorder="true" applyAlignment="false" applyProtection="false">
      <alignment horizontal="general" vertical="center" textRotation="0" wrapText="false" indent="0" shrinkToFit="false"/>
      <protection locked="true" hidden="false"/>
    </xf>
    <xf numFmtId="164" fontId="32" fillId="4" borderId="63" xfId="0" applyFont="true" applyBorder="true" applyAlignment="true" applyProtection="false">
      <alignment horizontal="general" vertical="center" textRotation="0" wrapText="false" indent="0" shrinkToFit="true"/>
      <protection locked="true" hidden="false"/>
    </xf>
    <xf numFmtId="164" fontId="32" fillId="4" borderId="25" xfId="0" applyFont="true" applyBorder="true" applyAlignment="false" applyProtection="false">
      <alignment horizontal="general" vertical="center" textRotation="0" wrapText="false" indent="0" shrinkToFit="false"/>
      <protection locked="true" hidden="false"/>
    </xf>
    <xf numFmtId="164" fontId="32" fillId="4" borderId="64" xfId="0" applyFont="true" applyBorder="true" applyAlignment="false" applyProtection="false">
      <alignment horizontal="general" vertical="center" textRotation="0" wrapText="false" indent="0" shrinkToFit="false"/>
      <protection locked="true" hidden="false"/>
    </xf>
    <xf numFmtId="164" fontId="0" fillId="4" borderId="25" xfId="0" applyFont="false" applyBorder="true" applyAlignment="false" applyProtection="false">
      <alignment horizontal="general" vertical="center" textRotation="0" wrapText="false" indent="0" shrinkToFit="false"/>
      <protection locked="true" hidden="false"/>
    </xf>
    <xf numFmtId="164" fontId="0" fillId="4" borderId="73" xfId="0" applyFont="false" applyBorder="true" applyAlignment="false" applyProtection="false">
      <alignment horizontal="general" vertical="center" textRotation="0" wrapText="false" indent="0" shrinkToFit="false"/>
      <protection locked="true" hidden="false"/>
    </xf>
    <xf numFmtId="164" fontId="33" fillId="4" borderId="16" xfId="0" applyFont="true" applyBorder="true" applyAlignment="true" applyProtection="false">
      <alignment horizontal="general" vertical="center" textRotation="0" wrapText="false" indent="0" shrinkToFit="true"/>
      <protection locked="true" hidden="false"/>
    </xf>
    <xf numFmtId="164" fontId="32" fillId="4" borderId="1" xfId="0" applyFont="true" applyBorder="true" applyAlignment="false" applyProtection="false">
      <alignment horizontal="general" vertical="center" textRotation="0" wrapText="false" indent="0" shrinkToFit="false"/>
      <protection locked="true" hidden="false"/>
    </xf>
    <xf numFmtId="164" fontId="32" fillId="4" borderId="69" xfId="0" applyFont="true" applyBorder="true" applyAlignment="false" applyProtection="false">
      <alignment horizontal="general" vertical="center" textRotation="0" wrapText="false" indent="0" shrinkToFit="false"/>
      <protection locked="true" hidden="false"/>
    </xf>
    <xf numFmtId="164" fontId="0" fillId="4" borderId="1" xfId="0" applyFont="false" applyBorder="true" applyAlignment="false" applyProtection="false">
      <alignment horizontal="general" vertical="center" textRotation="0" wrapText="false" indent="0" shrinkToFit="false"/>
      <protection locked="true" hidden="false"/>
    </xf>
    <xf numFmtId="164" fontId="0" fillId="4" borderId="17" xfId="0" applyFont="false" applyBorder="true" applyAlignment="false" applyProtection="false">
      <alignment horizontal="general" vertical="center" textRotation="0" wrapText="false" indent="0" shrinkToFit="false"/>
      <protection locked="true" hidden="false"/>
    </xf>
    <xf numFmtId="164" fontId="0" fillId="4" borderId="16" xfId="0" applyFont="false" applyBorder="true" applyAlignment="true" applyProtection="false">
      <alignment horizontal="general" vertical="center" textRotation="0" wrapText="false" indent="0" shrinkToFit="true"/>
      <protection locked="true" hidden="false"/>
    </xf>
    <xf numFmtId="164" fontId="0" fillId="4" borderId="20" xfId="0" applyFont="false" applyBorder="true" applyAlignment="true" applyProtection="false">
      <alignment horizontal="general" vertical="center" textRotation="0" wrapText="false" indent="0" shrinkToFit="true"/>
      <protection locked="true" hidden="false"/>
    </xf>
    <xf numFmtId="164" fontId="0" fillId="4" borderId="21" xfId="0" applyFont="false" applyBorder="true" applyAlignment="false" applyProtection="false">
      <alignment horizontal="general" vertical="center" textRotation="0" wrapText="false" indent="0" shrinkToFit="false"/>
      <protection locked="true" hidden="false"/>
    </xf>
    <xf numFmtId="164" fontId="0" fillId="4" borderId="22" xfId="0" applyFont="false" applyBorder="true" applyAlignment="false" applyProtection="false">
      <alignment horizontal="general"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Comma [0]"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BF7"/>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
<Relationship Id="rId1" Type="http://schemas.openxmlformats.org/officeDocument/2006/relationships/styles" Target="styles.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1</xdr:row>
      <xdr:rowOff>40680</xdr:rowOff>
    </xdr:from>
    <xdr:to>
      <xdr:col>3</xdr:col>
      <xdr:colOff>250920</xdr:colOff>
      <xdr:row>2</xdr:row>
      <xdr:rowOff>125280</xdr:rowOff>
    </xdr:to>
    <xdr:sp>
      <xdr:nvSpPr>
        <xdr:cNvPr id="0" name="CustomShape 1"/>
        <xdr:cNvSpPr/>
      </xdr:nvSpPr>
      <xdr:spPr>
        <a:xfrm>
          <a:off x="0" y="297720"/>
          <a:ext cx="1422360" cy="341640"/>
        </a:xfrm>
        <a:prstGeom prst="rect">
          <a:avLst/>
        </a:prstGeom>
        <a:noFill/>
        <a:ln w="12600">
          <a:noFill/>
        </a:ln>
      </xdr:spPr>
      <xdr:style>
        <a:lnRef idx="0"/>
        <a:fillRef idx="0"/>
        <a:effectRef idx="0"/>
        <a:fontRef idx="minor"/>
      </xdr:style>
      <xdr:txBody>
        <a:bodyPr lIns="90000" rIns="90000" tIns="45000" bIns="45000" anchor="ctr"/>
        <a:p>
          <a:pPr>
            <a:lnSpc>
              <a:spcPct val="100000"/>
            </a:lnSpc>
          </a:pPr>
          <a:r>
            <a:rPr b="0" lang="en-US" sz="1600" spc="-1" strike="noStrike">
              <a:solidFill>
                <a:srgbClr val="ff0000"/>
              </a:solidFill>
              <a:uFill>
                <a:solidFill>
                  <a:srgbClr val="ffffff"/>
                </a:solidFill>
              </a:uFill>
              <a:latin typeface="ＭＳ ゴシック"/>
              <a:ea typeface="ＭＳ ゴシック"/>
            </a:rPr>
            <a:t>【記載例】</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21</xdr:col>
      <xdr:colOff>237960</xdr:colOff>
      <xdr:row>21</xdr:row>
      <xdr:rowOff>19800</xdr:rowOff>
    </xdr:from>
    <xdr:to>
      <xdr:col>21</xdr:col>
      <xdr:colOff>494640</xdr:colOff>
      <xdr:row>31</xdr:row>
      <xdr:rowOff>190080</xdr:rowOff>
    </xdr:to>
    <xdr:sp>
      <xdr:nvSpPr>
        <xdr:cNvPr id="1" name="CustomShape 1"/>
        <xdr:cNvSpPr/>
      </xdr:nvSpPr>
      <xdr:spPr>
        <a:xfrm>
          <a:off x="18097200" y="5020200"/>
          <a:ext cx="256680" cy="2551680"/>
        </a:xfrm>
        <a:prstGeom prst="rightBrace">
          <a:avLst>
            <a:gd name="adj1" fmla="val 8333"/>
            <a:gd name="adj2" fmla="val 50000"/>
          </a:avLst>
        </a:prstGeom>
        <a:noFill/>
        <a:ln w="6480">
          <a:solidFill>
            <a:srgbClr val="000000"/>
          </a:solidFill>
          <a:miter/>
        </a:ln>
      </xdr:spPr>
      <xdr:style>
        <a:lnRef idx="0"/>
        <a:fillRef idx="0"/>
        <a:effectRef idx="0"/>
        <a:fontRef idx="minor"/>
      </xdr:style>
    </xdr:sp>
    <xdr:clientData/>
  </xdr:twoCellAnchor>
  <xdr:twoCellAnchor editAs="oneCell">
    <xdr:from>
      <xdr:col>22</xdr:col>
      <xdr:colOff>153000</xdr:colOff>
      <xdr:row>23</xdr:row>
      <xdr:rowOff>191160</xdr:rowOff>
    </xdr:from>
    <xdr:to>
      <xdr:col>29</xdr:col>
      <xdr:colOff>28080</xdr:colOff>
      <xdr:row>29</xdr:row>
      <xdr:rowOff>66240</xdr:rowOff>
    </xdr:to>
    <xdr:sp>
      <xdr:nvSpPr>
        <xdr:cNvPr id="2" name="CustomShape 1"/>
        <xdr:cNvSpPr/>
      </xdr:nvSpPr>
      <xdr:spPr>
        <a:xfrm>
          <a:off x="18812160" y="5667840"/>
          <a:ext cx="5475960" cy="1303920"/>
        </a:xfrm>
        <a:prstGeom prst="rect">
          <a:avLst/>
        </a:prstGeom>
        <a:noFill/>
        <a:ln w="12600">
          <a:solidFill>
            <a:srgbClr val="325490"/>
          </a:solidFill>
          <a:miter/>
        </a:ln>
      </xdr:spPr>
      <xdr:style>
        <a:lnRef idx="0"/>
        <a:fillRef idx="0"/>
        <a:effectRef idx="0"/>
        <a:fontRef idx="minor"/>
      </xdr:style>
      <xdr:txBody>
        <a:bodyPr lIns="90000" rIns="90000" tIns="45000" bIns="45000"/>
        <a:p>
          <a:pPr>
            <a:lnSpc>
              <a:spcPct val="100000"/>
            </a:lnSpc>
          </a:pPr>
          <a:r>
            <a:rPr b="0" lang="en-US" sz="1100" spc="-1" strike="noStrike">
              <a:solidFill>
                <a:srgbClr val="000000"/>
              </a:solidFill>
              <a:uFill>
                <a:solidFill>
                  <a:srgbClr val="ffffff"/>
                </a:solidFill>
              </a:uFill>
              <a:latin typeface="Calibri"/>
            </a:rPr>
            <a:t>職種ごとの勤務時間を「○：○○～○：○○」と表記することが困難な場合は、勤務時間数のみを入力してください。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21</xdr:col>
      <xdr:colOff>447840</xdr:colOff>
      <xdr:row>12</xdr:row>
      <xdr:rowOff>29160</xdr:rowOff>
    </xdr:from>
    <xdr:to>
      <xdr:col>28</xdr:col>
      <xdr:colOff>562680</xdr:colOff>
      <xdr:row>17</xdr:row>
      <xdr:rowOff>143280</xdr:rowOff>
    </xdr:to>
    <xdr:sp>
      <xdr:nvSpPr>
        <xdr:cNvPr id="3" name="CustomShape 1"/>
        <xdr:cNvSpPr/>
      </xdr:nvSpPr>
      <xdr:spPr>
        <a:xfrm>
          <a:off x="18307080" y="2886480"/>
          <a:ext cx="5715360" cy="1304640"/>
        </a:xfrm>
        <a:prstGeom prst="rect">
          <a:avLst/>
        </a:prstGeom>
        <a:noFill/>
        <a:ln w="12600">
          <a:solidFill>
            <a:srgbClr val="325490"/>
          </a:solidFill>
          <a:miter/>
        </a:ln>
      </xdr:spPr>
      <xdr:style>
        <a:lnRef idx="0"/>
        <a:fillRef idx="0"/>
        <a:effectRef idx="0"/>
        <a:fontRef idx="minor"/>
      </xdr:style>
      <xdr:txBody>
        <a:bodyPr lIns="90000" rIns="90000" tIns="45000" bIns="45000"/>
        <a:p>
          <a:pPr>
            <a:lnSpc>
              <a:spcPct val="100000"/>
            </a:lnSpc>
          </a:pPr>
          <a:r>
            <a:rPr b="0" lang="en-US" sz="1100" spc="-1" strike="noStrike">
              <a:solidFill>
                <a:srgbClr val="000000"/>
              </a:solidFill>
              <a:uFill>
                <a:solidFill>
                  <a:srgbClr val="ffffff"/>
                </a:solidFill>
              </a:uFill>
              <a:latin typeface="Calibri"/>
            </a:rPr>
            <a:t>シフト記号が足りない場合は、「勤務時間帯（シフト記号）追加」ボタンを押して、行を追加してください。</a:t>
          </a:r>
          <a:endParaRPr b="0" lang="en-US" sz="12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（シフト記号は　</a:t>
          </a:r>
          <a:r>
            <a:rPr b="0" lang="en-US" sz="1100" spc="-1" strike="noStrike">
              <a:solidFill>
                <a:srgbClr val="000000"/>
              </a:solidFill>
              <a:uFill>
                <a:solidFill>
                  <a:srgbClr val="ffffff"/>
                </a:solidFill>
              </a:uFill>
              <a:latin typeface="Calibri"/>
            </a:rPr>
            <a:t>aa,ab,ac </a:t>
          </a:r>
          <a:r>
            <a:rPr b="0" lang="en-US" sz="1100" spc="-1" strike="noStrike">
              <a:solidFill>
                <a:srgbClr val="000000"/>
              </a:solidFill>
              <a:uFill>
                <a:solidFill>
                  <a:srgbClr val="ffffff"/>
                </a:solidFill>
              </a:uFill>
              <a:latin typeface="Calibri"/>
            </a:rPr>
            <a:t>・・・など、適宜アレンジしてください。）</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21</xdr:col>
      <xdr:colOff>237960</xdr:colOff>
      <xdr:row>21</xdr:row>
      <xdr:rowOff>19800</xdr:rowOff>
    </xdr:from>
    <xdr:to>
      <xdr:col>21</xdr:col>
      <xdr:colOff>494640</xdr:colOff>
      <xdr:row>31</xdr:row>
      <xdr:rowOff>190080</xdr:rowOff>
    </xdr:to>
    <xdr:sp>
      <xdr:nvSpPr>
        <xdr:cNvPr id="4" name="CustomShape 1"/>
        <xdr:cNvSpPr/>
      </xdr:nvSpPr>
      <xdr:spPr>
        <a:xfrm>
          <a:off x="18097200" y="5020200"/>
          <a:ext cx="256680" cy="2551680"/>
        </a:xfrm>
        <a:prstGeom prst="rightBrace">
          <a:avLst>
            <a:gd name="adj1" fmla="val 8333"/>
            <a:gd name="adj2" fmla="val 50000"/>
          </a:avLst>
        </a:prstGeom>
        <a:noFill/>
        <a:ln w="6480">
          <a:solidFill>
            <a:srgbClr val="000000"/>
          </a:solidFill>
          <a:miter/>
        </a:ln>
      </xdr:spPr>
      <xdr:style>
        <a:lnRef idx="0"/>
        <a:fillRef idx="0"/>
        <a:effectRef idx="0"/>
        <a:fontRef idx="minor"/>
      </xdr:style>
    </xdr:sp>
    <xdr:clientData/>
  </xdr:twoCellAnchor>
  <xdr:twoCellAnchor editAs="oneCell">
    <xdr:from>
      <xdr:col>22</xdr:col>
      <xdr:colOff>153000</xdr:colOff>
      <xdr:row>23</xdr:row>
      <xdr:rowOff>191160</xdr:rowOff>
    </xdr:from>
    <xdr:to>
      <xdr:col>29</xdr:col>
      <xdr:colOff>28080</xdr:colOff>
      <xdr:row>29</xdr:row>
      <xdr:rowOff>66240</xdr:rowOff>
    </xdr:to>
    <xdr:sp>
      <xdr:nvSpPr>
        <xdr:cNvPr id="5" name="CustomShape 1"/>
        <xdr:cNvSpPr/>
      </xdr:nvSpPr>
      <xdr:spPr>
        <a:xfrm>
          <a:off x="18812160" y="5667840"/>
          <a:ext cx="5475960" cy="1303920"/>
        </a:xfrm>
        <a:prstGeom prst="rect">
          <a:avLst/>
        </a:prstGeom>
        <a:noFill/>
        <a:ln w="12600">
          <a:solidFill>
            <a:srgbClr val="325490"/>
          </a:solidFill>
          <a:miter/>
        </a:ln>
      </xdr:spPr>
      <xdr:style>
        <a:lnRef idx="0"/>
        <a:fillRef idx="0"/>
        <a:effectRef idx="0"/>
        <a:fontRef idx="minor"/>
      </xdr:style>
      <xdr:txBody>
        <a:bodyPr lIns="90000" rIns="90000" tIns="45000" bIns="45000"/>
        <a:p>
          <a:pPr>
            <a:lnSpc>
              <a:spcPct val="100000"/>
            </a:lnSpc>
          </a:pPr>
          <a:r>
            <a:rPr b="0" lang="en-US" sz="1100" spc="-1" strike="noStrike">
              <a:solidFill>
                <a:srgbClr val="000000"/>
              </a:solidFill>
              <a:uFill>
                <a:solidFill>
                  <a:srgbClr val="ffffff"/>
                </a:solidFill>
              </a:uFill>
              <a:latin typeface="Calibri"/>
            </a:rPr>
            <a:t>職種ごとの勤務時間を「○：○○～○：○○」と表記することが困難な場合は、勤務時間数のみを入力してください。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21</xdr:col>
      <xdr:colOff>447840</xdr:colOff>
      <xdr:row>12</xdr:row>
      <xdr:rowOff>29160</xdr:rowOff>
    </xdr:from>
    <xdr:to>
      <xdr:col>28</xdr:col>
      <xdr:colOff>562680</xdr:colOff>
      <xdr:row>17</xdr:row>
      <xdr:rowOff>143280</xdr:rowOff>
    </xdr:to>
    <xdr:sp>
      <xdr:nvSpPr>
        <xdr:cNvPr id="6" name="CustomShape 1"/>
        <xdr:cNvSpPr/>
      </xdr:nvSpPr>
      <xdr:spPr>
        <a:xfrm>
          <a:off x="18307080" y="2886480"/>
          <a:ext cx="5715360" cy="1304640"/>
        </a:xfrm>
        <a:prstGeom prst="rect">
          <a:avLst/>
        </a:prstGeom>
        <a:noFill/>
        <a:ln w="12600">
          <a:solidFill>
            <a:srgbClr val="325490"/>
          </a:solidFill>
          <a:miter/>
        </a:ln>
      </xdr:spPr>
      <xdr:style>
        <a:lnRef idx="0"/>
        <a:fillRef idx="0"/>
        <a:effectRef idx="0"/>
        <a:fontRef idx="minor"/>
      </xdr:style>
      <xdr:txBody>
        <a:bodyPr lIns="90000" rIns="90000" tIns="45000" bIns="45000"/>
        <a:p>
          <a:pPr>
            <a:lnSpc>
              <a:spcPct val="100000"/>
            </a:lnSpc>
          </a:pPr>
          <a:r>
            <a:rPr b="0" lang="en-US" sz="1100" spc="-1" strike="noStrike">
              <a:solidFill>
                <a:srgbClr val="000000"/>
              </a:solidFill>
              <a:uFill>
                <a:solidFill>
                  <a:srgbClr val="ffffff"/>
                </a:solidFill>
              </a:uFill>
              <a:latin typeface="Calibri"/>
            </a:rPr>
            <a:t>シフト記号が足りない場合は、「勤務時間帯（シフト記号）追加」ボタンを押して、行を追加してください。</a:t>
          </a:r>
          <a:endParaRPr b="0" lang="en-US" sz="12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（シフト記号は　</a:t>
          </a:r>
          <a:r>
            <a:rPr b="0" lang="en-US" sz="1100" spc="-1" strike="noStrike">
              <a:solidFill>
                <a:srgbClr val="000000"/>
              </a:solidFill>
              <a:uFill>
                <a:solidFill>
                  <a:srgbClr val="ffffff"/>
                </a:solidFill>
              </a:uFill>
              <a:latin typeface="Calibri"/>
            </a:rPr>
            <a:t>aa,ab,ac </a:t>
          </a:r>
          <a:r>
            <a:rPr b="0" lang="en-US" sz="1100" spc="-1" strike="noStrike">
              <a:solidFill>
                <a:srgbClr val="000000"/>
              </a:solidFill>
              <a:uFill>
                <a:solidFill>
                  <a:srgbClr val="ffffff"/>
                </a:solidFill>
              </a:uFill>
              <a:latin typeface="Calibri"/>
            </a:rPr>
            <a:t>・・・など、適宜アレンジしてください。）</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4</xdr:col>
      <xdr:colOff>381600</xdr:colOff>
      <xdr:row>3</xdr:row>
      <xdr:rowOff>85680</xdr:rowOff>
    </xdr:from>
    <xdr:to>
      <xdr:col>4</xdr:col>
      <xdr:colOff>457560</xdr:colOff>
      <xdr:row>4</xdr:row>
      <xdr:rowOff>248040</xdr:rowOff>
    </xdr:to>
    <xdr:sp>
      <xdr:nvSpPr>
        <xdr:cNvPr id="7" name="CustomShape 1"/>
        <xdr:cNvSpPr/>
      </xdr:nvSpPr>
      <xdr:spPr>
        <a:xfrm>
          <a:off x="6239160" y="838080"/>
          <a:ext cx="75960" cy="419400"/>
        </a:xfrm>
        <a:prstGeom prst="rightBrace">
          <a:avLst>
            <a:gd name="adj1" fmla="val 8333"/>
            <a:gd name="adj2" fmla="val 50000"/>
          </a:avLst>
        </a:prstGeom>
        <a:noFill/>
        <a:ln w="19080">
          <a:solidFill>
            <a:srgbClr val="000000"/>
          </a:solidFill>
          <a:miter/>
        </a:ln>
      </xdr:spPr>
      <xdr:style>
        <a:lnRef idx="0"/>
        <a:fillRef idx="0"/>
        <a:effectRef idx="0"/>
        <a:fontRef idx="minor"/>
      </xdr:style>
    </xdr:sp>
    <xdr:clientData/>
  </xdr:twoCellAnchor>
</xdr:wsDr>
</file>

<file path=xl/worksheets/_rels/sheet1.xml.rels><?xml version="1.0" encoding="UTF-8"?>

<Relationships xmlns="http://schemas.openxmlformats.org/package/2006/relationships">
<Relationship Id="rId1" Type="http://schemas.openxmlformats.org/officeDocument/2006/relationships/drawing" Target="../drawings/drawing1.xml"/>

</Relationships>

</file>

<file path=xl/worksheets/_rels/sheet2.xml.rels><?xml version="1.0" encoding="UTF-8"?>

<Relationships xmlns="http://schemas.openxmlformats.org/package/2006/relationships">
<Relationship Id="rId1" Type="http://schemas.openxmlformats.org/officeDocument/2006/relationships/drawing" Target="../drawings/drawing2.xml"/>

</Relationships>

</file>

<file path=xl/worksheets/_rels/sheet3.xml.rels><?xml version="1.0" encoding="UTF-8"?>

<Relationships xmlns="http://schemas.openxmlformats.org/package/2006/relationships">
<Relationship Id="rId1" Type="http://schemas.openxmlformats.org/officeDocument/2006/relationships/drawing" Target="../drawings/drawing3.xml"/>

</Relationships>

</file>

<file path=xl/worksheets/_rels/sheet4.xml.rels><?xml version="1.0" encoding="UTF-8"?>

<Relationships xmlns="http://schemas.openxmlformats.org/package/2006/relationships">
<Relationship Id="rId1" Type="http://schemas.openxmlformats.org/officeDocument/2006/relationships/drawing" Target="../drawings/drawing4.xml"/>

</Relationships>

</file>

<file path=xl/worksheets/_rels/sheet5.xml.rels><?xml version="1.0" encoding="UTF-8"?>

<Relationships xmlns="http://schemas.openxmlformats.org/package/2006/relationships">
<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1:73"/>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60" workbookViewId="0">
      <selection pane="topLeft" activeCell="A1" activeCellId="0" sqref="A1"/>
    </sheetView>
  </sheetViews>
  <sheetFormatPr defaultRowHeight="20.25">
</sheetFormatPr>
  <cols>
    <col collapsed="false" hidden="false" max="1" min="1" style="1" width="1.60728744939271"/>
    <col collapsed="false" hidden="false" max="5" min="2" style="1" width="5.78542510121457"/>
    <col collapsed="false" hidden="true" max="6" min="6" style="1" width="0"/>
    <col collapsed="false" hidden="false" max="58" min="7" style="1" width="5.67611336032389"/>
    <col collapsed="false" hidden="false" max="1025" min="59" style="1" width="4.2834008097166"/>
  </cols>
  <sheetData>
    <row r="1" s="2" customFormat="true" ht="20.25" hidden="false" customHeight="true" outlineLevel="0" collapsed="false">
      <c r="C1" s="3" t="s">
        <v>
0</v>
      </c>
      <c r="D1" s="3"/>
      <c r="E1" s="3"/>
      <c r="F1" s="3"/>
      <c r="G1" s="3"/>
      <c r="H1" s="4" t="s">
        <v>
1</v>
      </c>
      <c r="J1" s="4"/>
      <c r="L1" s="3"/>
      <c r="M1" s="3"/>
      <c r="N1" s="3"/>
      <c r="O1" s="3"/>
      <c r="P1" s="3"/>
      <c r="Q1" s="3"/>
      <c r="R1" s="3"/>
      <c r="AM1" s="5"/>
      <c r="AN1" s="6"/>
      <c r="AO1" s="7" t="s">
        <v>
2</v>
      </c>
      <c r="AP1" s="8" t="s">
        <v>
3</v>
      </c>
      <c r="AQ1" s="8"/>
      <c r="AR1" s="8"/>
      <c r="AS1" s="8"/>
      <c r="AT1" s="8"/>
      <c r="AU1" s="8"/>
      <c r="AV1" s="8"/>
      <c r="AW1" s="8"/>
      <c r="AX1" s="8"/>
      <c r="AY1" s="8"/>
      <c r="AZ1" s="8"/>
      <c r="BA1" s="8"/>
      <c r="BB1" s="8"/>
      <c r="BC1" s="8"/>
      <c r="BD1" s="8"/>
      <c r="BE1" s="8"/>
      <c r="BF1" s="7" t="s">
        <v>
4</v>
      </c>
    </row>
    <row r="2" customFormat="false" ht="20.25" hidden="false" customHeight="true" outlineLevel="0" collapsed="false">
      <c r="A2" s="2"/>
      <c r="B2" s="2"/>
      <c r="C2" s="3"/>
      <c r="D2" s="3"/>
      <c r="E2" s="3"/>
      <c r="F2" s="3"/>
      <c r="G2" s="3"/>
      <c r="H2" s="0"/>
      <c r="I2" s="2"/>
      <c r="J2" s="4"/>
      <c r="K2" s="2"/>
      <c r="L2" s="3"/>
      <c r="M2" s="3"/>
      <c r="N2" s="3"/>
      <c r="O2" s="3"/>
      <c r="P2" s="3"/>
      <c r="Q2" s="3"/>
      <c r="R2" s="3"/>
      <c r="S2" s="2"/>
      <c r="T2" s="2"/>
      <c r="U2" s="2"/>
      <c r="V2" s="2"/>
      <c r="W2" s="2"/>
      <c r="X2" s="2"/>
      <c r="Y2" s="9" t="s">
        <v>
5</v>
      </c>
      <c r="Z2" s="10" t="n">
        <v>
2</v>
      </c>
      <c r="AA2" s="10"/>
      <c r="AB2" s="11" t="s">
        <v>
6</v>
      </c>
      <c r="AC2" s="12" t="n">
        <f aca="false">
IF(Z2=0,"",YEAR(DATE(2018+Z2,1,1)))</f>
        <v>
2020</v>
      </c>
      <c r="AD2" s="12"/>
      <c r="AE2" s="13" t="s">
        <v>
7</v>
      </c>
      <c r="AF2" s="14" t="s">
        <v>
8</v>
      </c>
      <c r="AG2" s="10" t="n">
        <v>
4</v>
      </c>
      <c r="AH2" s="10"/>
      <c r="AI2" s="14" t="s">
        <v>
9</v>
      </c>
      <c r="AJ2" s="0"/>
      <c r="AK2" s="0"/>
      <c r="AL2" s="0"/>
      <c r="AM2" s="5"/>
      <c r="AN2" s="6"/>
      <c r="AO2" s="7" t="s">
        <v>
10</v>
      </c>
      <c r="AP2" s="15" t="s">
        <v>
11</v>
      </c>
      <c r="AQ2" s="15"/>
      <c r="AR2" s="15"/>
      <c r="AS2" s="15"/>
      <c r="AT2" s="15"/>
      <c r="AU2" s="15"/>
      <c r="AV2" s="15"/>
      <c r="AW2" s="15"/>
      <c r="AX2" s="15"/>
      <c r="AY2" s="15"/>
      <c r="AZ2" s="15"/>
      <c r="BA2" s="15"/>
      <c r="BB2" s="15"/>
      <c r="BC2" s="15"/>
      <c r="BD2" s="15"/>
      <c r="BE2" s="15"/>
      <c r="BF2" s="7" t="s">
        <v>
4</v>
      </c>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s="16" customFormat="true" ht="20.25" hidden="false" customHeight="true" outlineLevel="0" collapsed="false">
      <c r="G3" s="4"/>
      <c r="J3" s="4"/>
      <c r="L3" s="6"/>
      <c r="M3" s="6"/>
      <c r="N3" s="6"/>
      <c r="O3" s="6"/>
      <c r="P3" s="6"/>
      <c r="Q3" s="6"/>
      <c r="R3" s="6"/>
      <c r="Z3" s="17"/>
      <c r="AA3" s="17"/>
      <c r="AB3" s="18"/>
      <c r="AC3" s="19"/>
      <c r="AD3" s="18"/>
      <c r="BA3" s="20" t="s">
        <v>
12</v>
      </c>
      <c r="BB3" s="21" t="s">
        <v>
13</v>
      </c>
      <c r="BC3" s="21"/>
      <c r="BD3" s="21"/>
      <c r="BE3" s="21"/>
      <c r="BF3" s="6"/>
    </row>
    <row r="4" customFormat="false" ht="18.75" hidden="false" customHeight="false" outlineLevel="0" collapsed="false">
      <c r="A4" s="16"/>
      <c r="B4" s="16"/>
      <c r="C4" s="16"/>
      <c r="D4" s="16"/>
      <c r="E4" s="16"/>
      <c r="F4" s="16"/>
      <c r="G4" s="4"/>
      <c r="H4" s="16"/>
      <c r="I4" s="16"/>
      <c r="J4" s="4"/>
      <c r="K4" s="16"/>
      <c r="L4" s="6"/>
      <c r="M4" s="6"/>
      <c r="N4" s="6"/>
      <c r="O4" s="6"/>
      <c r="P4" s="6"/>
      <c r="Q4" s="6"/>
      <c r="R4" s="6"/>
      <c r="S4" s="16"/>
      <c r="T4" s="16"/>
      <c r="U4" s="16"/>
      <c r="V4" s="16"/>
      <c r="W4" s="16"/>
      <c r="X4" s="16"/>
      <c r="Y4" s="16"/>
      <c r="Z4" s="22"/>
      <c r="AA4" s="22"/>
      <c r="AB4" s="0"/>
      <c r="AC4" s="0"/>
      <c r="AD4" s="0"/>
      <c r="AE4" s="0"/>
      <c r="AF4" s="0"/>
      <c r="AG4" s="2"/>
      <c r="AH4" s="2"/>
      <c r="AI4" s="2"/>
      <c r="AJ4" s="2"/>
      <c r="AK4" s="2"/>
      <c r="AL4" s="2"/>
      <c r="AM4" s="2"/>
      <c r="AN4" s="2"/>
      <c r="AO4" s="2"/>
      <c r="AP4" s="2"/>
      <c r="AQ4" s="2"/>
      <c r="AR4" s="2"/>
      <c r="AS4" s="2"/>
      <c r="AT4" s="2"/>
      <c r="AU4" s="2"/>
      <c r="AV4" s="2"/>
      <c r="AW4" s="2"/>
      <c r="AX4" s="2"/>
      <c r="AY4" s="2"/>
      <c r="AZ4" s="2"/>
      <c r="BA4" s="2"/>
      <c r="BB4" s="2"/>
      <c r="BC4" s="2"/>
      <c r="BD4" s="2"/>
      <c r="BE4" s="23"/>
      <c r="BF4" s="23"/>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6.75" hidden="false" customHeight="true" outlineLevel="0" collapsed="false">
      <c r="A5" s="16"/>
      <c r="B5" s="16"/>
      <c r="C5" s="24"/>
      <c r="D5" s="24"/>
      <c r="E5" s="24"/>
      <c r="F5" s="24"/>
      <c r="G5" s="25"/>
      <c r="H5" s="24"/>
      <c r="I5" s="24"/>
      <c r="J5" s="25"/>
      <c r="K5" s="24"/>
      <c r="L5" s="26"/>
      <c r="M5" s="26"/>
      <c r="N5" s="26"/>
      <c r="O5" s="26"/>
      <c r="P5" s="26"/>
      <c r="Q5" s="26"/>
      <c r="R5" s="26"/>
      <c r="S5" s="24"/>
      <c r="T5" s="24"/>
      <c r="U5" s="24"/>
      <c r="V5" s="24"/>
      <c r="W5" s="24"/>
      <c r="X5" s="24"/>
      <c r="Y5" s="24"/>
      <c r="Z5" s="27"/>
      <c r="AA5" s="27"/>
      <c r="AB5" s="24"/>
      <c r="AC5" s="24"/>
      <c r="AD5" s="24"/>
      <c r="AE5" s="24"/>
      <c r="AF5" s="0"/>
      <c r="AG5" s="2"/>
      <c r="AH5" s="2"/>
      <c r="AI5" s="2"/>
      <c r="AJ5" s="2"/>
      <c r="AK5" s="2"/>
      <c r="AL5" s="2"/>
      <c r="AM5" s="2"/>
      <c r="AN5" s="2"/>
      <c r="AO5" s="2"/>
      <c r="AP5" s="2"/>
      <c r="AQ5" s="2"/>
      <c r="AR5" s="2"/>
      <c r="AS5" s="2"/>
      <c r="AT5" s="2"/>
      <c r="AU5" s="2"/>
      <c r="AV5" s="2"/>
      <c r="AW5" s="2"/>
      <c r="AX5" s="2"/>
      <c r="AY5" s="2"/>
      <c r="AZ5" s="2"/>
      <c r="BA5" s="2"/>
      <c r="BB5" s="2"/>
      <c r="BC5" s="2"/>
      <c r="BD5" s="2"/>
      <c r="BE5" s="23"/>
      <c r="BF5" s="23"/>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8.75" hidden="false" customHeight="false" outlineLevel="0" collapsed="false">
      <c r="A6" s="16"/>
      <c r="B6" s="28" t="s">
        <v>
14</v>
      </c>
      <c r="C6" s="28"/>
      <c r="D6" s="28"/>
      <c r="E6" s="28"/>
      <c r="F6" s="28"/>
      <c r="G6" s="28"/>
      <c r="H6" s="28"/>
      <c r="I6" s="28"/>
      <c r="J6" s="28"/>
      <c r="K6" s="26"/>
      <c r="L6" s="26"/>
      <c r="M6" s="26"/>
      <c r="N6" s="24"/>
      <c r="O6" s="24"/>
      <c r="P6" s="24"/>
      <c r="Q6" s="24"/>
      <c r="R6" s="24"/>
      <c r="S6" s="24"/>
      <c r="T6" s="24"/>
      <c r="U6" s="27"/>
      <c r="V6" s="27"/>
      <c r="W6" s="0"/>
      <c r="X6" s="0"/>
      <c r="Y6" s="0"/>
      <c r="Z6" s="24"/>
      <c r="AA6" s="27"/>
      <c r="AB6" s="27"/>
      <c r="AC6" s="24"/>
      <c r="AD6" s="24"/>
      <c r="AE6" s="24"/>
      <c r="AF6" s="0"/>
      <c r="AG6" s="2"/>
      <c r="AH6" s="2" t="s">
        <v>
15</v>
      </c>
      <c r="AI6" s="2"/>
      <c r="AJ6" s="2"/>
      <c r="AK6" s="2"/>
      <c r="AL6" s="2"/>
      <c r="AM6" s="2"/>
      <c r="AN6" s="2"/>
      <c r="AO6" s="2"/>
      <c r="AP6" s="2"/>
      <c r="AQ6" s="2"/>
      <c r="AR6" s="2"/>
      <c r="AS6" s="0"/>
      <c r="AT6" s="29" t="n">
        <v>
8</v>
      </c>
      <c r="AU6" s="29"/>
      <c r="AV6" s="30" t="s">
        <v>
16</v>
      </c>
      <c r="AW6" s="2"/>
      <c r="AX6" s="29" t="n">
        <v>
40</v>
      </c>
      <c r="AY6" s="29"/>
      <c r="AZ6" s="30" t="s">
        <v>
17</v>
      </c>
      <c r="BA6" s="2"/>
      <c r="BB6" s="29" t="n">
        <v>
160</v>
      </c>
      <c r="BC6" s="29"/>
      <c r="BD6" s="30" t="s">
        <v>
18</v>
      </c>
      <c r="BE6" s="2"/>
      <c r="BF6" s="23"/>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8.75" hidden="false" customHeight="false" outlineLevel="0" collapsed="false">
      <c r="A7" s="16"/>
      <c r="B7" s="31" t="s">
        <v>
9</v>
      </c>
      <c r="C7" s="31" t="s">
        <v>
19</v>
      </c>
      <c r="D7" s="31" t="s">
        <v>
20</v>
      </c>
      <c r="E7" s="31" t="s">
        <v>
21</v>
      </c>
      <c r="F7" s="0"/>
      <c r="G7" s="31" t="s">
        <v>
22</v>
      </c>
      <c r="H7" s="31" t="s">
        <v>
23</v>
      </c>
      <c r="I7" s="31" t="s">
        <v>
24</v>
      </c>
      <c r="J7" s="31" t="s">
        <v>
25</v>
      </c>
      <c r="K7" s="26"/>
      <c r="L7" s="32" t="s">
        <v>
26</v>
      </c>
      <c r="M7" s="32"/>
      <c r="N7" s="32"/>
      <c r="O7" s="32"/>
      <c r="P7" s="32"/>
      <c r="Q7" s="32"/>
      <c r="R7" s="32"/>
      <c r="S7" s="24"/>
      <c r="T7" s="24"/>
      <c r="U7" s="27"/>
      <c r="V7" s="27"/>
      <c r="W7" s="0"/>
      <c r="X7" s="0"/>
      <c r="Y7" s="0"/>
      <c r="Z7" s="24"/>
      <c r="AA7" s="27"/>
      <c r="AB7" s="27"/>
      <c r="AC7" s="24"/>
      <c r="AD7" s="24"/>
      <c r="AE7" s="24"/>
      <c r="AF7" s="0"/>
      <c r="AG7" s="2"/>
      <c r="AH7" s="2"/>
      <c r="AI7" s="2"/>
      <c r="AJ7" s="2"/>
      <c r="AK7" s="2"/>
      <c r="AL7" s="2"/>
      <c r="AM7" s="2"/>
      <c r="AN7" s="2"/>
      <c r="AO7" s="2"/>
      <c r="AP7" s="2"/>
      <c r="AQ7" s="2"/>
      <c r="AR7" s="2"/>
      <c r="AS7" s="2"/>
      <c r="AT7" s="2"/>
      <c r="AU7" s="2"/>
      <c r="AV7" s="2"/>
      <c r="AW7" s="2"/>
      <c r="AX7" s="2"/>
      <c r="AY7" s="2"/>
      <c r="AZ7" s="2"/>
      <c r="BA7" s="2"/>
      <c r="BB7" s="2"/>
      <c r="BC7" s="2"/>
      <c r="BD7" s="2"/>
      <c r="BE7" s="23"/>
      <c r="BF7" s="23"/>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20.25" hidden="false" customHeight="true" outlineLevel="0" collapsed="false">
      <c r="A8" s="16"/>
      <c r="B8" s="33" t="s">
        <v>
27</v>
      </c>
      <c r="C8" s="33" t="s">
        <v>
27</v>
      </c>
      <c r="D8" s="33" t="s">
        <v>
27</v>
      </c>
      <c r="E8" s="33" t="s">
        <v>
27</v>
      </c>
      <c r="F8" s="34"/>
      <c r="G8" s="33" t="s">
        <v>
27</v>
      </c>
      <c r="H8" s="33" t="s">
        <v>
27</v>
      </c>
      <c r="I8" s="33" t="s">
        <v>
27</v>
      </c>
      <c r="J8" s="33" t="s">
        <v>
27</v>
      </c>
      <c r="K8" s="27" t="s">
        <v>
28</v>
      </c>
      <c r="L8" s="35" t="n">
        <v>
0.395833333333333</v>
      </c>
      <c r="M8" s="35"/>
      <c r="N8" s="35"/>
      <c r="O8" s="36" t="s">
        <v>
29</v>
      </c>
      <c r="P8" s="35" t="n">
        <v>
0.6875</v>
      </c>
      <c r="Q8" s="35"/>
      <c r="R8" s="35"/>
      <c r="S8" s="37" t="s">
        <v>
30</v>
      </c>
      <c r="T8" s="38" t="n">
        <f aca="false">
(P8-L8)*24</f>
        <v>
7</v>
      </c>
      <c r="U8" s="38"/>
      <c r="V8" s="39" t="s">
        <v>
31</v>
      </c>
      <c r="W8" s="0"/>
      <c r="X8" s="0"/>
      <c r="Y8" s="0"/>
      <c r="Z8" s="27"/>
      <c r="AA8" s="40"/>
      <c r="AB8" s="25"/>
      <c r="AC8" s="27"/>
      <c r="AD8" s="27"/>
      <c r="AE8" s="27"/>
      <c r="AF8" s="41"/>
      <c r="AG8" s="42"/>
      <c r="AH8" s="42"/>
      <c r="AI8" s="42"/>
      <c r="AJ8" s="43"/>
      <c r="AK8" s="26"/>
      <c r="AL8" s="40"/>
      <c r="AM8" s="40"/>
      <c r="AN8" s="25"/>
      <c r="AO8" s="20"/>
      <c r="AP8" s="20"/>
      <c r="AQ8" s="20"/>
      <c r="AR8" s="44" t="s">
        <v>
32</v>
      </c>
      <c r="AS8" s="44"/>
      <c r="AT8" s="2"/>
      <c r="AU8" s="29" t="n">
        <v>
12</v>
      </c>
      <c r="AV8" s="29"/>
      <c r="AW8" s="45" t="s">
        <v>
33</v>
      </c>
      <c r="AX8" s="2"/>
      <c r="AY8" s="46" t="s">
        <v>
34</v>
      </c>
      <c r="AZ8" s="2"/>
      <c r="BA8" s="2"/>
      <c r="BB8" s="47" t="n">
        <f aca="false">
DAY(EOMONTH(DATE(AC2,AG2,1),0))</f>
        <v>
30</v>
      </c>
      <c r="BC8" s="47"/>
      <c r="BD8" s="46" t="s">
        <v>
24</v>
      </c>
      <c r="BE8" s="2"/>
      <c r="BF8" s="2"/>
      <c r="BG8" s="0"/>
      <c r="BH8" s="0"/>
      <c r="BI8" s="0"/>
      <c r="BJ8" s="6"/>
      <c r="BK8" s="6"/>
      <c r="BL8" s="6"/>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6" hidden="false" customHeight="true" outlineLevel="0" collapsed="false">
      <c r="A9" s="16"/>
      <c r="B9" s="48"/>
      <c r="C9" s="48"/>
      <c r="D9" s="48"/>
      <c r="E9" s="48"/>
      <c r="F9" s="0"/>
      <c r="G9" s="48"/>
      <c r="H9" s="48"/>
      <c r="I9" s="48"/>
      <c r="J9" s="48"/>
      <c r="K9" s="24"/>
      <c r="L9" s="27"/>
      <c r="M9" s="42"/>
      <c r="N9" s="43"/>
      <c r="O9" s="43"/>
      <c r="P9" s="27"/>
      <c r="Q9" s="43"/>
      <c r="R9" s="24"/>
      <c r="S9" s="43"/>
      <c r="T9" s="43"/>
      <c r="U9" s="43"/>
      <c r="V9" s="43"/>
      <c r="W9" s="0"/>
      <c r="X9" s="0"/>
      <c r="Y9" s="0"/>
      <c r="Z9" s="24"/>
      <c r="AA9" s="43"/>
      <c r="AB9" s="43"/>
      <c r="AC9" s="24"/>
      <c r="AD9" s="24"/>
      <c r="AE9" s="24"/>
      <c r="AF9" s="49"/>
      <c r="AG9" s="27"/>
      <c r="AH9" s="43"/>
      <c r="AI9" s="24"/>
      <c r="AJ9" s="42"/>
      <c r="AK9" s="43"/>
      <c r="AL9" s="43"/>
      <c r="AM9" s="43"/>
      <c r="AN9" s="43"/>
      <c r="AO9" s="24"/>
      <c r="AP9" s="2"/>
      <c r="AQ9" s="50"/>
      <c r="AR9" s="50"/>
      <c r="AS9" s="50"/>
      <c r="AT9" s="2"/>
      <c r="AU9" s="2"/>
      <c r="AV9" s="2"/>
      <c r="AW9" s="2"/>
      <c r="AX9" s="2"/>
      <c r="AY9" s="2"/>
      <c r="AZ9" s="2"/>
      <c r="BA9" s="2"/>
      <c r="BB9" s="2"/>
      <c r="BC9" s="2"/>
      <c r="BD9" s="2"/>
      <c r="BE9" s="2"/>
      <c r="BF9" s="2"/>
      <c r="BG9" s="0"/>
      <c r="BH9" s="0"/>
      <c r="BI9" s="0"/>
      <c r="BJ9" s="6"/>
      <c r="BK9" s="6"/>
      <c r="BL9" s="6"/>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8.75" hidden="false" customHeight="false" outlineLevel="0" collapsed="false">
      <c r="A10" s="16"/>
      <c r="B10" s="51" t="s">
        <v>
35</v>
      </c>
      <c r="C10" s="51" t="s">
        <v>
35</v>
      </c>
      <c r="D10" s="51" t="s">
        <v>
35</v>
      </c>
      <c r="E10" s="51" t="s">
        <v>
35</v>
      </c>
      <c r="F10" s="34"/>
      <c r="G10" s="51" t="s">
        <v>
35</v>
      </c>
      <c r="H10" s="51" t="s">
        <v>
35</v>
      </c>
      <c r="I10" s="51" t="s">
        <v>
35</v>
      </c>
      <c r="J10" s="51" t="s">
        <v>
35</v>
      </c>
      <c r="K10" s="27" t="s">
        <v>
28</v>
      </c>
      <c r="L10" s="35"/>
      <c r="M10" s="35"/>
      <c r="N10" s="35"/>
      <c r="O10" s="36" t="s">
        <v>
29</v>
      </c>
      <c r="P10" s="35"/>
      <c r="Q10" s="35"/>
      <c r="R10" s="35"/>
      <c r="S10" s="37" t="s">
        <v>
30</v>
      </c>
      <c r="T10" s="38" t="n">
        <f aca="false">
(P10-L10)*24</f>
        <v>
0</v>
      </c>
      <c r="U10" s="38"/>
      <c r="V10" s="39" t="s">
        <v>
31</v>
      </c>
      <c r="W10" s="0"/>
      <c r="X10" s="0"/>
      <c r="Y10" s="0"/>
      <c r="Z10" s="27"/>
      <c r="AA10" s="40"/>
      <c r="AB10" s="25"/>
      <c r="AC10" s="27"/>
      <c r="AD10" s="27"/>
      <c r="AE10" s="27"/>
      <c r="AF10" s="49"/>
      <c r="AG10" s="42"/>
      <c r="AH10" s="42"/>
      <c r="AI10" s="42"/>
      <c r="AJ10" s="43"/>
      <c r="AK10" s="26"/>
      <c r="AL10" s="40"/>
      <c r="AM10" s="2"/>
      <c r="AN10" s="2"/>
      <c r="AO10" s="52"/>
      <c r="AP10" s="52"/>
      <c r="AQ10" s="52"/>
      <c r="AR10" s="30"/>
      <c r="AS10" s="50"/>
      <c r="AT10" s="50"/>
      <c r="AU10" s="50"/>
      <c r="AV10" s="43"/>
      <c r="AW10" s="43"/>
      <c r="AX10" s="53"/>
      <c r="AY10" s="53"/>
      <c r="AZ10" s="53" t="s">
        <v>
36</v>
      </c>
      <c r="BA10" s="43"/>
      <c r="BB10" s="29" t="n">
        <v>
1</v>
      </c>
      <c r="BC10" s="29"/>
      <c r="BD10" s="29"/>
      <c r="BE10" s="54" t="s">
        <v>
37</v>
      </c>
      <c r="BF10" s="2"/>
      <c r="BG10" s="0"/>
      <c r="BH10" s="0"/>
      <c r="BI10" s="0"/>
      <c r="BJ10" s="6"/>
      <c r="BK10" s="6"/>
      <c r="BL10" s="6"/>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6" hidden="false" customHeight="true" outlineLevel="0" collapsed="false">
      <c r="A11" s="16"/>
      <c r="B11" s="55"/>
      <c r="C11" s="55"/>
      <c r="D11" s="55"/>
      <c r="E11" s="55"/>
      <c r="F11" s="0"/>
      <c r="G11" s="55"/>
      <c r="H11" s="55"/>
      <c r="I11" s="55"/>
      <c r="J11" s="24"/>
      <c r="K11" s="27"/>
      <c r="L11" s="42"/>
      <c r="M11" s="43"/>
      <c r="N11" s="43"/>
      <c r="O11" s="27"/>
      <c r="P11" s="43"/>
      <c r="Q11" s="24"/>
      <c r="R11" s="43"/>
      <c r="S11" s="43"/>
      <c r="T11" s="43"/>
      <c r="U11" s="43"/>
      <c r="V11" s="0"/>
      <c r="W11" s="0"/>
      <c r="X11" s="0"/>
      <c r="Y11" s="0"/>
      <c r="Z11" s="24"/>
      <c r="AA11" s="43"/>
      <c r="AB11" s="43"/>
      <c r="AC11" s="24"/>
      <c r="AD11" s="24"/>
      <c r="AE11" s="24"/>
      <c r="AF11" s="49"/>
      <c r="AG11" s="27"/>
      <c r="AH11" s="42"/>
      <c r="AI11" s="43"/>
      <c r="AJ11" s="42"/>
      <c r="AK11" s="43"/>
      <c r="AL11" s="43"/>
      <c r="AM11" s="43"/>
      <c r="AN11" s="43"/>
      <c r="AO11" s="56"/>
      <c r="AP11" s="56"/>
      <c r="AQ11" s="45"/>
      <c r="AR11" s="57"/>
      <c r="AS11" s="50"/>
      <c r="AT11" s="50"/>
      <c r="AU11" s="50"/>
      <c r="AV11" s="43"/>
      <c r="AW11" s="43"/>
      <c r="AX11" s="53"/>
      <c r="AY11" s="53"/>
      <c r="AZ11" s="43"/>
      <c r="BA11" s="43"/>
      <c r="BB11" s="27"/>
      <c r="BC11" s="27"/>
      <c r="BD11" s="27"/>
      <c r="BE11" s="54"/>
      <c r="BF11" s="2"/>
      <c r="BG11" s="0"/>
      <c r="BH11" s="0"/>
      <c r="BI11" s="0"/>
      <c r="BJ11" s="6"/>
      <c r="BK11" s="6"/>
      <c r="BL11" s="6"/>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20.25" hidden="false" customHeight="true" outlineLevel="0" collapsed="false">
      <c r="A12" s="16"/>
      <c r="B12" s="58" t="s">
        <v>
38</v>
      </c>
      <c r="C12" s="58"/>
      <c r="D12" s="58"/>
      <c r="E12" s="58"/>
      <c r="F12" s="58"/>
      <c r="G12" s="58"/>
      <c r="H12" s="58"/>
      <c r="I12" s="58"/>
      <c r="J12" s="58"/>
      <c r="K12" s="58"/>
      <c r="L12" s="58"/>
      <c r="M12" s="58"/>
      <c r="N12" s="58"/>
      <c r="O12" s="58"/>
      <c r="P12" s="58"/>
      <c r="Q12" s="58"/>
      <c r="R12" s="58"/>
      <c r="S12" s="58"/>
      <c r="T12" s="58"/>
      <c r="U12" s="58"/>
      <c r="V12" s="58"/>
      <c r="W12" s="0"/>
      <c r="X12" s="0"/>
      <c r="Y12" s="0"/>
      <c r="Z12" s="45"/>
      <c r="AA12" s="59"/>
      <c r="AB12" s="59"/>
      <c r="AC12" s="45"/>
      <c r="AD12" s="27"/>
      <c r="AE12" s="27"/>
      <c r="AF12" s="41"/>
      <c r="AG12" s="25"/>
      <c r="AH12" s="42"/>
      <c r="AI12" s="43"/>
      <c r="AJ12" s="42"/>
      <c r="AK12" s="43"/>
      <c r="AL12" s="43"/>
      <c r="AM12" s="43"/>
      <c r="AN12" s="43"/>
      <c r="AO12" s="60"/>
      <c r="AP12" s="60"/>
      <c r="AQ12" s="60"/>
      <c r="AR12" s="30"/>
      <c r="AS12" s="50"/>
      <c r="AT12" s="50"/>
      <c r="AU12" s="50"/>
      <c r="AV12" s="43"/>
      <c r="AW12" s="43"/>
      <c r="AX12" s="53"/>
      <c r="AY12" s="53"/>
      <c r="AZ12" s="43"/>
      <c r="BA12" s="43"/>
      <c r="BB12" s="29" t="n">
        <v>
1</v>
      </c>
      <c r="BC12" s="29"/>
      <c r="BD12" s="29"/>
      <c r="BE12" s="61" t="s">
        <v>
39</v>
      </c>
      <c r="BF12" s="2"/>
      <c r="BG12" s="0"/>
      <c r="BH12" s="0"/>
      <c r="BI12" s="0"/>
      <c r="BJ12" s="6"/>
      <c r="BK12" s="6"/>
      <c r="BL12" s="6"/>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6.75" hidden="false" customHeight="true" outlineLevel="0" collapsed="false">
      <c r="A13" s="16"/>
      <c r="B13" s="62"/>
      <c r="C13" s="62"/>
      <c r="D13" s="62"/>
      <c r="E13" s="62"/>
      <c r="F13" s="62"/>
      <c r="G13" s="62"/>
      <c r="H13" s="62"/>
      <c r="I13" s="62"/>
      <c r="J13" s="62"/>
      <c r="K13" s="62"/>
      <c r="L13" s="62"/>
      <c r="M13" s="62"/>
      <c r="N13" s="62"/>
      <c r="O13" s="62"/>
      <c r="P13" s="62"/>
      <c r="Q13" s="62"/>
      <c r="R13" s="62"/>
      <c r="S13" s="62"/>
      <c r="T13" s="62"/>
      <c r="U13" s="62"/>
      <c r="V13" s="62"/>
      <c r="W13" s="0"/>
      <c r="X13" s="0"/>
      <c r="Y13" s="0"/>
      <c r="Z13" s="63"/>
      <c r="AA13" s="64"/>
      <c r="AB13" s="64"/>
      <c r="AC13" s="63"/>
      <c r="AD13" s="42"/>
      <c r="AE13" s="42"/>
      <c r="AF13" s="49"/>
      <c r="AG13" s="2"/>
      <c r="AH13" s="2"/>
      <c r="AI13" s="2"/>
      <c r="AJ13" s="2"/>
      <c r="AK13" s="2"/>
      <c r="AL13" s="2"/>
      <c r="AM13" s="2"/>
      <c r="AN13" s="2"/>
      <c r="AO13" s="56"/>
      <c r="AP13" s="56"/>
      <c r="AQ13" s="56"/>
      <c r="AR13" s="2"/>
      <c r="AS13" s="50"/>
      <c r="AT13" s="50"/>
      <c r="AU13" s="50"/>
      <c r="AV13" s="43"/>
      <c r="AW13" s="43"/>
      <c r="AX13" s="53"/>
      <c r="AY13" s="53"/>
      <c r="AZ13" s="43"/>
      <c r="BA13" s="43"/>
      <c r="BB13" s="27"/>
      <c r="BC13" s="27"/>
      <c r="BD13" s="27"/>
      <c r="BE13" s="54"/>
      <c r="BF13" s="2"/>
      <c r="BG13" s="0"/>
      <c r="BH13" s="0"/>
      <c r="BI13" s="0"/>
      <c r="BJ13" s="6"/>
      <c r="BK13" s="6"/>
      <c r="BL13" s="6"/>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8.75" hidden="false" customHeight="false" outlineLevel="0" collapsed="false">
      <c r="A14" s="16"/>
      <c r="B14" s="65" t="s">
        <v>
40</v>
      </c>
      <c r="C14" s="65"/>
      <c r="D14" s="65"/>
      <c r="E14" s="65"/>
      <c r="F14" s="65"/>
      <c r="G14" s="65"/>
      <c r="H14" s="65"/>
      <c r="I14" s="65"/>
      <c r="J14" s="65"/>
      <c r="K14" s="65"/>
      <c r="L14" s="65"/>
      <c r="M14" s="65"/>
      <c r="N14" s="65"/>
      <c r="O14" s="65"/>
      <c r="P14" s="65"/>
      <c r="Q14" s="65"/>
      <c r="R14" s="65"/>
      <c r="S14" s="65"/>
      <c r="T14" s="65"/>
      <c r="U14" s="65"/>
      <c r="V14" s="65"/>
      <c r="W14" s="0"/>
      <c r="X14" s="0"/>
      <c r="Y14" s="0"/>
      <c r="Z14" s="45"/>
      <c r="AA14" s="59"/>
      <c r="AB14" s="59"/>
      <c r="AC14" s="45"/>
      <c r="AD14" s="27"/>
      <c r="AE14" s="27"/>
      <c r="AF14" s="49"/>
      <c r="AG14" s="2"/>
      <c r="AH14" s="2"/>
      <c r="AI14" s="2"/>
      <c r="AJ14" s="2"/>
      <c r="AK14" s="2"/>
      <c r="AL14" s="2"/>
      <c r="AM14" s="2"/>
      <c r="AN14" s="2"/>
      <c r="AO14" s="20"/>
      <c r="AP14" s="20"/>
      <c r="AQ14" s="20"/>
      <c r="AR14" s="2"/>
      <c r="AS14" s="50"/>
      <c r="AT14" s="53" t="s">
        <v>
41</v>
      </c>
      <c r="AU14" s="35" t="n">
        <v>
0.395833333333333</v>
      </c>
      <c r="AV14" s="35"/>
      <c r="AW14" s="35"/>
      <c r="AX14" s="36" t="s">
        <v>
29</v>
      </c>
      <c r="AY14" s="35" t="n">
        <v>
0.6875</v>
      </c>
      <c r="AZ14" s="35"/>
      <c r="BA14" s="35"/>
      <c r="BB14" s="37" t="s">
        <v>
30</v>
      </c>
      <c r="BC14" s="38" t="n">
        <f aca="false">
(AY14-AU14)*24</f>
        <v>
7</v>
      </c>
      <c r="BD14" s="38"/>
      <c r="BE14" s="39" t="s">
        <v>
31</v>
      </c>
      <c r="BF14" s="27"/>
      <c r="BG14" s="0"/>
      <c r="BH14" s="0"/>
      <c r="BI14" s="0"/>
      <c r="BJ14" s="6"/>
      <c r="BK14" s="6"/>
      <c r="BL14" s="6"/>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6.75" hidden="false" customHeight="true" outlineLevel="0" collapsed="false">
      <c r="A15" s="16"/>
      <c r="B15" s="0"/>
      <c r="C15" s="44"/>
      <c r="D15" s="44"/>
      <c r="E15" s="44"/>
      <c r="F15" s="44"/>
      <c r="G15" s="24"/>
      <c r="H15" s="24"/>
      <c r="I15" s="26"/>
      <c r="J15" s="27"/>
      <c r="K15" s="42"/>
      <c r="L15" s="43"/>
      <c r="M15" s="43"/>
      <c r="N15" s="27"/>
      <c r="O15" s="43"/>
      <c r="P15" s="24"/>
      <c r="Q15" s="42"/>
      <c r="R15" s="43"/>
      <c r="S15" s="43"/>
      <c r="T15" s="43"/>
      <c r="U15" s="43"/>
      <c r="V15" s="24"/>
      <c r="W15" s="26"/>
      <c r="X15" s="66"/>
      <c r="Y15" s="66"/>
      <c r="Z15" s="25"/>
      <c r="AA15" s="27"/>
      <c r="AB15" s="26"/>
      <c r="AC15" s="27"/>
      <c r="AD15" s="42"/>
      <c r="AE15" s="43"/>
      <c r="AF15" s="49"/>
      <c r="AG15" s="41"/>
      <c r="AH15" s="67"/>
      <c r="AI15" s="49"/>
      <c r="AJ15" s="67"/>
      <c r="AK15" s="49"/>
      <c r="AL15" s="49"/>
      <c r="AM15" s="49"/>
      <c r="AN15" s="49"/>
      <c r="AO15" s="68"/>
      <c r="AP15" s="0"/>
      <c r="AQ15" s="22"/>
      <c r="AR15" s="22"/>
      <c r="AS15" s="22"/>
      <c r="AT15" s="22"/>
      <c r="AU15" s="22"/>
      <c r="AV15" s="49"/>
      <c r="AW15" s="49"/>
      <c r="AX15" s="69"/>
      <c r="AY15" s="69"/>
      <c r="AZ15" s="49"/>
      <c r="BA15" s="49"/>
      <c r="BB15" s="41"/>
      <c r="BC15" s="41"/>
      <c r="BD15" s="41"/>
      <c r="BE15" s="70"/>
      <c r="BF15" s="0"/>
      <c r="BG15" s="0"/>
      <c r="BH15" s="0"/>
      <c r="BI15" s="0"/>
      <c r="BJ15" s="6"/>
      <c r="BK15" s="6"/>
      <c r="BL15" s="6"/>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8.45" hidden="false" customHeight="true" outlineLevel="0" collapsed="false">
      <c r="A16" s="0"/>
      <c r="B16" s="0"/>
      <c r="C16" s="71"/>
      <c r="D16" s="71"/>
      <c r="E16" s="71"/>
      <c r="F16" s="71"/>
      <c r="G16" s="71"/>
      <c r="H16" s="0"/>
      <c r="I16" s="0"/>
      <c r="J16" s="0"/>
      <c r="K16" s="0"/>
      <c r="L16" s="0"/>
      <c r="M16" s="0"/>
      <c r="N16" s="0"/>
      <c r="O16" s="0"/>
      <c r="P16" s="0"/>
      <c r="Q16" s="0"/>
      <c r="R16" s="0"/>
      <c r="S16" s="0"/>
      <c r="T16" s="0"/>
      <c r="U16" s="0"/>
      <c r="V16" s="0"/>
      <c r="W16" s="0"/>
      <c r="X16" s="71"/>
      <c r="Y16" s="0"/>
      <c r="Z16" s="0"/>
      <c r="AA16" s="0"/>
      <c r="AB16" s="0"/>
      <c r="AC16" s="0"/>
      <c r="AD16" s="0"/>
      <c r="AE16" s="0"/>
      <c r="AF16" s="0"/>
      <c r="AG16" s="0"/>
      <c r="AH16" s="0"/>
      <c r="AI16" s="0"/>
      <c r="AJ16" s="0"/>
      <c r="AK16" s="0"/>
      <c r="AL16" s="0"/>
      <c r="AM16" s="0"/>
      <c r="AN16" s="71"/>
      <c r="AO16" s="0"/>
      <c r="AP16" s="0"/>
      <c r="AQ16" s="0"/>
      <c r="AR16" s="0"/>
      <c r="AS16" s="0"/>
      <c r="AT16" s="0"/>
      <c r="AU16" s="0"/>
      <c r="AV16" s="0"/>
      <c r="AW16" s="0"/>
      <c r="AX16" s="0"/>
      <c r="AY16" s="0"/>
      <c r="AZ16" s="0"/>
      <c r="BA16" s="0"/>
      <c r="BB16" s="0"/>
      <c r="BC16" s="0"/>
      <c r="BD16" s="0"/>
      <c r="BE16" s="72"/>
      <c r="BF16" s="72"/>
      <c r="BG16" s="72"/>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20.25" hidden="false" customHeight="true" outlineLevel="0" collapsed="false">
      <c r="A17" s="0"/>
      <c r="B17" s="73" t="s">
        <v>
42</v>
      </c>
      <c r="C17" s="74" t="s">
        <v>
43</v>
      </c>
      <c r="D17" s="74"/>
      <c r="E17" s="74"/>
      <c r="F17" s="75"/>
      <c r="G17" s="76" t="s">
        <v>
44</v>
      </c>
      <c r="H17" s="76" t="s">
        <v>
45</v>
      </c>
      <c r="I17" s="76"/>
      <c r="J17" s="76"/>
      <c r="K17" s="76"/>
      <c r="L17" s="77" t="s">
        <v>
46</v>
      </c>
      <c r="M17" s="77"/>
      <c r="N17" s="77"/>
      <c r="O17" s="77"/>
      <c r="P17" s="78"/>
      <c r="Q17" s="78"/>
      <c r="R17" s="78"/>
      <c r="S17" s="79" t="s">
        <v>
47</v>
      </c>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80" t="str">
        <f aca="false">
IF(BB3="計画","(12) 1～4週目の勤務時間数合計","(12) 1か月の勤務時間数   合計")</f>
        <v>
(12) 1～4週目の勤務時間数合計</v>
      </c>
      <c r="AY17" s="80"/>
      <c r="AZ17" s="81" t="s">
        <v>
48</v>
      </c>
      <c r="BA17" s="81"/>
      <c r="BB17" s="78" t="s">
        <v>
49</v>
      </c>
      <c r="BC17" s="78"/>
      <c r="BD17" s="78"/>
      <c r="BE17" s="78"/>
      <c r="BF17" s="78"/>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20.25" hidden="false" customHeight="true" outlineLevel="0" collapsed="false">
      <c r="A18" s="0"/>
      <c r="B18" s="73"/>
      <c r="C18" s="74"/>
      <c r="D18" s="74"/>
      <c r="E18" s="74"/>
      <c r="F18" s="82"/>
      <c r="G18" s="76"/>
      <c r="H18" s="76"/>
      <c r="I18" s="76"/>
      <c r="J18" s="76"/>
      <c r="K18" s="76"/>
      <c r="L18" s="77"/>
      <c r="M18" s="77"/>
      <c r="N18" s="77"/>
      <c r="O18" s="77"/>
      <c r="P18" s="78"/>
      <c r="Q18" s="78"/>
      <c r="R18" s="78"/>
      <c r="S18" s="83" t="s">
        <v>
50</v>
      </c>
      <c r="T18" s="83"/>
      <c r="U18" s="83"/>
      <c r="V18" s="83"/>
      <c r="W18" s="83"/>
      <c r="X18" s="83"/>
      <c r="Y18" s="83"/>
      <c r="Z18" s="83" t="s">
        <v>
51</v>
      </c>
      <c r="AA18" s="83"/>
      <c r="AB18" s="83"/>
      <c r="AC18" s="83"/>
      <c r="AD18" s="83"/>
      <c r="AE18" s="83"/>
      <c r="AF18" s="83"/>
      <c r="AG18" s="83" t="s">
        <v>
52</v>
      </c>
      <c r="AH18" s="83"/>
      <c r="AI18" s="83"/>
      <c r="AJ18" s="83"/>
      <c r="AK18" s="83"/>
      <c r="AL18" s="83"/>
      <c r="AM18" s="83"/>
      <c r="AN18" s="83" t="s">
        <v>
53</v>
      </c>
      <c r="AO18" s="83"/>
      <c r="AP18" s="83"/>
      <c r="AQ18" s="83"/>
      <c r="AR18" s="83"/>
      <c r="AS18" s="83"/>
      <c r="AT18" s="83"/>
      <c r="AU18" s="84" t="s">
        <v>
54</v>
      </c>
      <c r="AV18" s="84"/>
      <c r="AW18" s="84"/>
      <c r="AX18" s="80"/>
      <c r="AY18" s="80"/>
      <c r="AZ18" s="81"/>
      <c r="BA18" s="81"/>
      <c r="BB18" s="78"/>
      <c r="BC18" s="78"/>
      <c r="BD18" s="78"/>
      <c r="BE18" s="78"/>
      <c r="BF18" s="78"/>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20.25" hidden="false" customHeight="true" outlineLevel="0" collapsed="false">
      <c r="A19" s="0"/>
      <c r="B19" s="73"/>
      <c r="C19" s="74"/>
      <c r="D19" s="74"/>
      <c r="E19" s="74"/>
      <c r="F19" s="82"/>
      <c r="G19" s="76"/>
      <c r="H19" s="76"/>
      <c r="I19" s="76"/>
      <c r="J19" s="76"/>
      <c r="K19" s="76"/>
      <c r="L19" s="77"/>
      <c r="M19" s="77"/>
      <c r="N19" s="77"/>
      <c r="O19" s="77"/>
      <c r="P19" s="78"/>
      <c r="Q19" s="78"/>
      <c r="R19" s="78"/>
      <c r="S19" s="85" t="n">
        <v>
1</v>
      </c>
      <c r="T19" s="86" t="n">
        <v>
2</v>
      </c>
      <c r="U19" s="86" t="n">
        <v>
3</v>
      </c>
      <c r="V19" s="86" t="n">
        <v>
4</v>
      </c>
      <c r="W19" s="86" t="n">
        <v>
5</v>
      </c>
      <c r="X19" s="86" t="n">
        <v>
6</v>
      </c>
      <c r="Y19" s="87" t="n">
        <v>
7</v>
      </c>
      <c r="Z19" s="85" t="n">
        <v>
8</v>
      </c>
      <c r="AA19" s="86" t="n">
        <v>
9</v>
      </c>
      <c r="AB19" s="86" t="n">
        <v>
10</v>
      </c>
      <c r="AC19" s="86" t="n">
        <v>
11</v>
      </c>
      <c r="AD19" s="86" t="n">
        <v>
12</v>
      </c>
      <c r="AE19" s="86" t="n">
        <v>
13</v>
      </c>
      <c r="AF19" s="87" t="n">
        <v>
14</v>
      </c>
      <c r="AG19" s="88" t="n">
        <v>
15</v>
      </c>
      <c r="AH19" s="86" t="n">
        <v>
16</v>
      </c>
      <c r="AI19" s="86" t="n">
        <v>
17</v>
      </c>
      <c r="AJ19" s="86" t="n">
        <v>
18</v>
      </c>
      <c r="AK19" s="86" t="n">
        <v>
19</v>
      </c>
      <c r="AL19" s="86" t="n">
        <v>
20</v>
      </c>
      <c r="AM19" s="87" t="n">
        <v>
21</v>
      </c>
      <c r="AN19" s="85" t="n">
        <v>
22</v>
      </c>
      <c r="AO19" s="86" t="n">
        <v>
23</v>
      </c>
      <c r="AP19" s="86" t="n">
        <v>
24</v>
      </c>
      <c r="AQ19" s="86" t="n">
        <v>
25</v>
      </c>
      <c r="AR19" s="86" t="n">
        <v>
26</v>
      </c>
      <c r="AS19" s="86" t="n">
        <v>
27</v>
      </c>
      <c r="AT19" s="87" t="n">
        <v>
28</v>
      </c>
      <c r="AU19" s="89" t="str">
        <f aca="false">
IF($BB$3="実績",IF(DAY(DATE($AC$2,$AG$2,29))=29,29,""),"")</f>
        <v>
</v>
      </c>
      <c r="AV19" s="90" t="str">
        <f aca="false">
IF($BB$3="実績",IF(DAY(DATE($AC$2,$AG$2,30))=30,30,""),"")</f>
        <v>
</v>
      </c>
      <c r="AW19" s="91" t="str">
        <f aca="false">
IF($BB$3="実績",IF(DAY(DATE($AC$2,$AG$2,31))=31,31,""),"")</f>
        <v>
</v>
      </c>
      <c r="AX19" s="80"/>
      <c r="AY19" s="80"/>
      <c r="AZ19" s="81"/>
      <c r="BA19" s="81"/>
      <c r="BB19" s="78"/>
      <c r="BC19" s="78"/>
      <c r="BD19" s="78"/>
      <c r="BE19" s="78"/>
      <c r="BF19" s="78"/>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20.25" hidden="true" customHeight="true" outlineLevel="0" collapsed="false">
      <c r="A20" s="0"/>
      <c r="B20" s="73"/>
      <c r="C20" s="74"/>
      <c r="D20" s="74"/>
      <c r="E20" s="74"/>
      <c r="F20" s="82"/>
      <c r="G20" s="76"/>
      <c r="H20" s="76"/>
      <c r="I20" s="76"/>
      <c r="J20" s="76"/>
      <c r="K20" s="76"/>
      <c r="L20" s="77"/>
      <c r="M20" s="77"/>
      <c r="N20" s="77"/>
      <c r="O20" s="77"/>
      <c r="P20" s="78"/>
      <c r="Q20" s="78"/>
      <c r="R20" s="78"/>
      <c r="S20" s="85" t="n">
        <f aca="false">
WEEKDAY(DATE($AC$2,$AG$2,1))</f>
        <v>
4</v>
      </c>
      <c r="T20" s="86" t="n">
        <f aca="false">
WEEKDAY(DATE($AC$2,$AG$2,2))</f>
        <v>
5</v>
      </c>
      <c r="U20" s="86" t="n">
        <f aca="false">
WEEKDAY(DATE($AC$2,$AG$2,3))</f>
        <v>
6</v>
      </c>
      <c r="V20" s="86" t="n">
        <f aca="false">
WEEKDAY(DATE($AC$2,$AG$2,4))</f>
        <v>
7</v>
      </c>
      <c r="W20" s="86" t="n">
        <f aca="false">
WEEKDAY(DATE($AC$2,$AG$2,5))</f>
        <v>
1</v>
      </c>
      <c r="X20" s="86" t="n">
        <f aca="false">
WEEKDAY(DATE($AC$2,$AG$2,6))</f>
        <v>
2</v>
      </c>
      <c r="Y20" s="87" t="n">
        <f aca="false">
WEEKDAY(DATE($AC$2,$AG$2,7))</f>
        <v>
3</v>
      </c>
      <c r="Z20" s="85" t="n">
        <f aca="false">
WEEKDAY(DATE($AC$2,$AG$2,8))</f>
        <v>
4</v>
      </c>
      <c r="AA20" s="86" t="n">
        <f aca="false">
WEEKDAY(DATE($AC$2,$AG$2,9))</f>
        <v>
5</v>
      </c>
      <c r="AB20" s="86" t="n">
        <f aca="false">
WEEKDAY(DATE($AC$2,$AG$2,10))</f>
        <v>
6</v>
      </c>
      <c r="AC20" s="86" t="n">
        <f aca="false">
WEEKDAY(DATE($AC$2,$AG$2,11))</f>
        <v>
7</v>
      </c>
      <c r="AD20" s="86" t="n">
        <f aca="false">
WEEKDAY(DATE($AC$2,$AG$2,12))</f>
        <v>
1</v>
      </c>
      <c r="AE20" s="86" t="n">
        <f aca="false">
WEEKDAY(DATE($AC$2,$AG$2,13))</f>
        <v>
2</v>
      </c>
      <c r="AF20" s="87" t="n">
        <f aca="false">
WEEKDAY(DATE($AC$2,$AG$2,14))</f>
        <v>
3</v>
      </c>
      <c r="AG20" s="85" t="n">
        <f aca="false">
WEEKDAY(DATE($AC$2,$AG$2,15))</f>
        <v>
4</v>
      </c>
      <c r="AH20" s="86" t="n">
        <f aca="false">
WEEKDAY(DATE($AC$2,$AG$2,16))</f>
        <v>
5</v>
      </c>
      <c r="AI20" s="86" t="n">
        <f aca="false">
WEEKDAY(DATE($AC$2,$AG$2,17))</f>
        <v>
6</v>
      </c>
      <c r="AJ20" s="86" t="n">
        <f aca="false">
WEEKDAY(DATE($AC$2,$AG$2,18))</f>
        <v>
7</v>
      </c>
      <c r="AK20" s="86" t="n">
        <f aca="false">
WEEKDAY(DATE($AC$2,$AG$2,19))</f>
        <v>
1</v>
      </c>
      <c r="AL20" s="86" t="n">
        <f aca="false">
WEEKDAY(DATE($AC$2,$AG$2,20))</f>
        <v>
2</v>
      </c>
      <c r="AM20" s="87" t="n">
        <f aca="false">
WEEKDAY(DATE($AC$2,$AG$2,21))</f>
        <v>
3</v>
      </c>
      <c r="AN20" s="85" t="n">
        <f aca="false">
WEEKDAY(DATE($AC$2,$AG$2,22))</f>
        <v>
4</v>
      </c>
      <c r="AO20" s="86" t="n">
        <f aca="false">
WEEKDAY(DATE($AC$2,$AG$2,23))</f>
        <v>
5</v>
      </c>
      <c r="AP20" s="86" t="n">
        <f aca="false">
WEEKDAY(DATE($AC$2,$AG$2,24))</f>
        <v>
6</v>
      </c>
      <c r="AQ20" s="86" t="n">
        <f aca="false">
WEEKDAY(DATE($AC$2,$AG$2,25))</f>
        <v>
7</v>
      </c>
      <c r="AR20" s="86" t="n">
        <f aca="false">
WEEKDAY(DATE($AC$2,$AG$2,26))</f>
        <v>
1</v>
      </c>
      <c r="AS20" s="86" t="n">
        <f aca="false">
WEEKDAY(DATE($AC$2,$AG$2,27))</f>
        <v>
2</v>
      </c>
      <c r="AT20" s="87" t="n">
        <f aca="false">
WEEKDAY(DATE($AC$2,$AG$2,28))</f>
        <v>
3</v>
      </c>
      <c r="AU20" s="85" t="n">
        <f aca="false">
IF(AU19=29,WEEKDAY(DATE($AC$2,$AG$2,29)),0)</f>
        <v>
0</v>
      </c>
      <c r="AV20" s="86" t="n">
        <f aca="false">
IF(AV19=30,WEEKDAY(DATE($AC$2,$AG$2,30)),0)</f>
        <v>
0</v>
      </c>
      <c r="AW20" s="87" t="n">
        <f aca="false">
IF(AW19=31,WEEKDAY(DATE($AC$2,$AG$2,31)),0)</f>
        <v>
0</v>
      </c>
      <c r="AX20" s="80"/>
      <c r="AY20" s="80"/>
      <c r="AZ20" s="81"/>
      <c r="BA20" s="81"/>
      <c r="BB20" s="78"/>
      <c r="BC20" s="78"/>
      <c r="BD20" s="78"/>
      <c r="BE20" s="78"/>
      <c r="BF20" s="78"/>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22.5" hidden="false" customHeight="true" outlineLevel="0" collapsed="false">
      <c r="A21" s="0"/>
      <c r="B21" s="73"/>
      <c r="C21" s="74"/>
      <c r="D21" s="74"/>
      <c r="E21" s="74"/>
      <c r="F21" s="92"/>
      <c r="G21" s="76"/>
      <c r="H21" s="76"/>
      <c r="I21" s="76"/>
      <c r="J21" s="76"/>
      <c r="K21" s="76"/>
      <c r="L21" s="77"/>
      <c r="M21" s="77"/>
      <c r="N21" s="77"/>
      <c r="O21" s="77"/>
      <c r="P21" s="78"/>
      <c r="Q21" s="78"/>
      <c r="R21" s="78"/>
      <c r="S21" s="93" t="str">
        <f aca="false">
IF(S20=1,"日",IF(S20=2,"月",IF(S20=3,"火",IF(S20=4,"水",IF(S20=5,"木",IF(S20=6,"金","土"))))))</f>
        <v>
水</v>
      </c>
      <c r="T21" s="94" t="str">
        <f aca="false">
IF(T20=1,"日",IF(T20=2,"月",IF(T20=3,"火",IF(T20=4,"水",IF(T20=5,"木",IF(T20=6,"金","土"))))))</f>
        <v>
木</v>
      </c>
      <c r="U21" s="94" t="str">
        <f aca="false">
IF(U20=1,"日",IF(U20=2,"月",IF(U20=3,"火",IF(U20=4,"水",IF(U20=5,"木",IF(U20=6,"金","土"))))))</f>
        <v>
金</v>
      </c>
      <c r="V21" s="94" t="str">
        <f aca="false">
IF(V20=1,"日",IF(V20=2,"月",IF(V20=3,"火",IF(V20=4,"水",IF(V20=5,"木",IF(V20=6,"金","土"))))))</f>
        <v>
土</v>
      </c>
      <c r="W21" s="94" t="str">
        <f aca="false">
IF(W20=1,"日",IF(W20=2,"月",IF(W20=3,"火",IF(W20=4,"水",IF(W20=5,"木",IF(W20=6,"金","土"))))))</f>
        <v>
日</v>
      </c>
      <c r="X21" s="94" t="str">
        <f aca="false">
IF(X20=1,"日",IF(X20=2,"月",IF(X20=3,"火",IF(X20=4,"水",IF(X20=5,"木",IF(X20=6,"金","土"))))))</f>
        <v>
月</v>
      </c>
      <c r="Y21" s="95" t="str">
        <f aca="false">
IF(Y20=1,"日",IF(Y20=2,"月",IF(Y20=3,"火",IF(Y20=4,"水",IF(Y20=5,"木",IF(Y20=6,"金","土"))))))</f>
        <v>
火</v>
      </c>
      <c r="Z21" s="93" t="str">
        <f aca="false">
IF(Z20=1,"日",IF(Z20=2,"月",IF(Z20=3,"火",IF(Z20=4,"水",IF(Z20=5,"木",IF(Z20=6,"金","土"))))))</f>
        <v>
水</v>
      </c>
      <c r="AA21" s="94" t="str">
        <f aca="false">
IF(AA20=1,"日",IF(AA20=2,"月",IF(AA20=3,"火",IF(AA20=4,"水",IF(AA20=5,"木",IF(AA20=6,"金","土"))))))</f>
        <v>
木</v>
      </c>
      <c r="AB21" s="94" t="str">
        <f aca="false">
IF(AB20=1,"日",IF(AB20=2,"月",IF(AB20=3,"火",IF(AB20=4,"水",IF(AB20=5,"木",IF(AB20=6,"金","土"))))))</f>
        <v>
金</v>
      </c>
      <c r="AC21" s="94" t="str">
        <f aca="false">
IF(AC20=1,"日",IF(AC20=2,"月",IF(AC20=3,"火",IF(AC20=4,"水",IF(AC20=5,"木",IF(AC20=6,"金","土"))))))</f>
        <v>
土</v>
      </c>
      <c r="AD21" s="94" t="str">
        <f aca="false">
IF(AD20=1,"日",IF(AD20=2,"月",IF(AD20=3,"火",IF(AD20=4,"水",IF(AD20=5,"木",IF(AD20=6,"金","土"))))))</f>
        <v>
日</v>
      </c>
      <c r="AE21" s="94" t="str">
        <f aca="false">
IF(AE20=1,"日",IF(AE20=2,"月",IF(AE20=3,"火",IF(AE20=4,"水",IF(AE20=5,"木",IF(AE20=6,"金","土"))))))</f>
        <v>
月</v>
      </c>
      <c r="AF21" s="95" t="str">
        <f aca="false">
IF(AF20=1,"日",IF(AF20=2,"月",IF(AF20=3,"火",IF(AF20=4,"水",IF(AF20=5,"木",IF(AF20=6,"金","土"))))))</f>
        <v>
火</v>
      </c>
      <c r="AG21" s="93" t="str">
        <f aca="false">
IF(AG20=1,"日",IF(AG20=2,"月",IF(AG20=3,"火",IF(AG20=4,"水",IF(AG20=5,"木",IF(AG20=6,"金","土"))))))</f>
        <v>
水</v>
      </c>
      <c r="AH21" s="94" t="str">
        <f aca="false">
IF(AH20=1,"日",IF(AH20=2,"月",IF(AH20=3,"火",IF(AH20=4,"水",IF(AH20=5,"木",IF(AH20=6,"金","土"))))))</f>
        <v>
木</v>
      </c>
      <c r="AI21" s="94" t="str">
        <f aca="false">
IF(AI20=1,"日",IF(AI20=2,"月",IF(AI20=3,"火",IF(AI20=4,"水",IF(AI20=5,"木",IF(AI20=6,"金","土"))))))</f>
        <v>
金</v>
      </c>
      <c r="AJ21" s="94" t="str">
        <f aca="false">
IF(AJ20=1,"日",IF(AJ20=2,"月",IF(AJ20=3,"火",IF(AJ20=4,"水",IF(AJ20=5,"木",IF(AJ20=6,"金","土"))))))</f>
        <v>
土</v>
      </c>
      <c r="AK21" s="94" t="str">
        <f aca="false">
IF(AK20=1,"日",IF(AK20=2,"月",IF(AK20=3,"火",IF(AK20=4,"水",IF(AK20=5,"木",IF(AK20=6,"金","土"))))))</f>
        <v>
日</v>
      </c>
      <c r="AL21" s="94" t="str">
        <f aca="false">
IF(AL20=1,"日",IF(AL20=2,"月",IF(AL20=3,"火",IF(AL20=4,"水",IF(AL20=5,"木",IF(AL20=6,"金","土"))))))</f>
        <v>
月</v>
      </c>
      <c r="AM21" s="95" t="str">
        <f aca="false">
IF(AM20=1,"日",IF(AM20=2,"月",IF(AM20=3,"火",IF(AM20=4,"水",IF(AM20=5,"木",IF(AM20=6,"金","土"))))))</f>
        <v>
火</v>
      </c>
      <c r="AN21" s="93" t="str">
        <f aca="false">
IF(AN20=1,"日",IF(AN20=2,"月",IF(AN20=3,"火",IF(AN20=4,"水",IF(AN20=5,"木",IF(AN20=6,"金","土"))))))</f>
        <v>
水</v>
      </c>
      <c r="AO21" s="94" t="str">
        <f aca="false">
IF(AO20=1,"日",IF(AO20=2,"月",IF(AO20=3,"火",IF(AO20=4,"水",IF(AO20=5,"木",IF(AO20=6,"金","土"))))))</f>
        <v>
木</v>
      </c>
      <c r="AP21" s="94" t="str">
        <f aca="false">
IF(AP20=1,"日",IF(AP20=2,"月",IF(AP20=3,"火",IF(AP20=4,"水",IF(AP20=5,"木",IF(AP20=6,"金","土"))))))</f>
        <v>
金</v>
      </c>
      <c r="AQ21" s="94" t="str">
        <f aca="false">
IF(AQ20=1,"日",IF(AQ20=2,"月",IF(AQ20=3,"火",IF(AQ20=4,"水",IF(AQ20=5,"木",IF(AQ20=6,"金","土"))))))</f>
        <v>
土</v>
      </c>
      <c r="AR21" s="94" t="str">
        <f aca="false">
IF(AR20=1,"日",IF(AR20=2,"月",IF(AR20=3,"火",IF(AR20=4,"水",IF(AR20=5,"木",IF(AR20=6,"金","土"))))))</f>
        <v>
日</v>
      </c>
      <c r="AS21" s="94" t="str">
        <f aca="false">
IF(AS20=1,"日",IF(AS20=2,"月",IF(AS20=3,"火",IF(AS20=4,"水",IF(AS20=5,"木",IF(AS20=6,"金","土"))))))</f>
        <v>
月</v>
      </c>
      <c r="AT21" s="95" t="str">
        <f aca="false">
IF(AT20=1,"日",IF(AT20=2,"月",IF(AT20=3,"火",IF(AT20=4,"水",IF(AT20=5,"木",IF(AT20=6,"金","土"))))))</f>
        <v>
火</v>
      </c>
      <c r="AU21" s="94" t="str">
        <f aca="false">
IF(AU20=1,"日",IF(AU20=2,"月",IF(AU20=3,"火",IF(AU20=4,"水",IF(AU20=5,"木",IF(AU20=6,"金",IF(AU20=0,"","土")))))))</f>
        <v>
</v>
      </c>
      <c r="AV21" s="94" t="str">
        <f aca="false">
IF(AV20=1,"日",IF(AV20=2,"月",IF(AV20=3,"火",IF(AV20=4,"水",IF(AV20=5,"木",IF(AV20=6,"金",IF(AV20=0,"","土")))))))</f>
        <v>
</v>
      </c>
      <c r="AW21" s="94" t="str">
        <f aca="false">
IF(AW20=1,"日",IF(AW20=2,"月",IF(AW20=3,"火",IF(AW20=4,"水",IF(AW20=5,"木",IF(AW20=6,"金",IF(AW20=0,"","土")))))))</f>
        <v>
</v>
      </c>
      <c r="AX21" s="80"/>
      <c r="AY21" s="80"/>
      <c r="AZ21" s="81"/>
      <c r="BA21" s="81"/>
      <c r="BB21" s="78"/>
      <c r="BC21" s="78"/>
      <c r="BD21" s="78"/>
      <c r="BE21" s="78"/>
      <c r="BF21" s="78"/>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20.25" hidden="false" customHeight="true" outlineLevel="0" collapsed="false">
      <c r="A22" s="0"/>
      <c r="B22" s="96" t="n">
        <v>
1</v>
      </c>
      <c r="C22" s="97"/>
      <c r="D22" s="97"/>
      <c r="E22" s="97"/>
      <c r="F22" s="98"/>
      <c r="G22" s="99" t="s">
        <v>
55</v>
      </c>
      <c r="H22" s="100" t="s">
        <v>
56</v>
      </c>
      <c r="I22" s="100"/>
      <c r="J22" s="100"/>
      <c r="K22" s="100"/>
      <c r="L22" s="101" t="s">
        <v>
57</v>
      </c>
      <c r="M22" s="101"/>
      <c r="N22" s="101"/>
      <c r="O22" s="101"/>
      <c r="P22" s="102" t="s">
        <v>
58</v>
      </c>
      <c r="Q22" s="102"/>
      <c r="R22" s="102"/>
      <c r="S22" s="103" t="s">
        <v>
59</v>
      </c>
      <c r="T22" s="104" t="s">
        <v>
59</v>
      </c>
      <c r="U22" s="105" t="s">
        <v>
60</v>
      </c>
      <c r="V22" s="104" t="s">
        <v>
59</v>
      </c>
      <c r="W22" s="104" t="s">
        <v>
59</v>
      </c>
      <c r="X22" s="105" t="s">
        <v>
60</v>
      </c>
      <c r="Y22" s="106" t="s">
        <v>
59</v>
      </c>
      <c r="Z22" s="103" t="s">
        <v>
59</v>
      </c>
      <c r="AA22" s="104" t="s">
        <v>
59</v>
      </c>
      <c r="AB22" s="105" t="s">
        <v>
60</v>
      </c>
      <c r="AC22" s="104" t="s">
        <v>
59</v>
      </c>
      <c r="AD22" s="104" t="s">
        <v>
59</v>
      </c>
      <c r="AE22" s="105" t="s">
        <v>
60</v>
      </c>
      <c r="AF22" s="106" t="s">
        <v>
59</v>
      </c>
      <c r="AG22" s="103" t="s">
        <v>
59</v>
      </c>
      <c r="AH22" s="104" t="s">
        <v>
59</v>
      </c>
      <c r="AI22" s="105" t="s">
        <v>
60</v>
      </c>
      <c r="AJ22" s="104" t="s">
        <v>
59</v>
      </c>
      <c r="AK22" s="104" t="s">
        <v>
59</v>
      </c>
      <c r="AL22" s="105" t="s">
        <v>
60</v>
      </c>
      <c r="AM22" s="106" t="s">
        <v>
59</v>
      </c>
      <c r="AN22" s="103" t="s">
        <v>
59</v>
      </c>
      <c r="AO22" s="104" t="s">
        <v>
59</v>
      </c>
      <c r="AP22" s="105" t="s">
        <v>
60</v>
      </c>
      <c r="AQ22" s="104" t="s">
        <v>
59</v>
      </c>
      <c r="AR22" s="104" t="s">
        <v>
59</v>
      </c>
      <c r="AS22" s="105" t="s">
        <v>
60</v>
      </c>
      <c r="AT22" s="106" t="s">
        <v>
59</v>
      </c>
      <c r="AU22" s="103"/>
      <c r="AV22" s="104"/>
      <c r="AW22" s="106"/>
      <c r="AX22" s="107"/>
      <c r="AY22" s="107"/>
      <c r="AZ22" s="108"/>
      <c r="BA22" s="108"/>
      <c r="BB22" s="109"/>
      <c r="BC22" s="109"/>
      <c r="BD22" s="109"/>
      <c r="BE22" s="109"/>
      <c r="BF22" s="109"/>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20.25" hidden="false" customHeight="true" outlineLevel="0" collapsed="false">
      <c r="A23" s="0"/>
      <c r="B23" s="96"/>
      <c r="C23" s="110" t="s">
        <v>
61</v>
      </c>
      <c r="D23" s="110"/>
      <c r="E23" s="110"/>
      <c r="F23" s="111"/>
      <c r="G23" s="99"/>
      <c r="H23" s="100"/>
      <c r="I23" s="100"/>
      <c r="J23" s="100"/>
      <c r="K23" s="100"/>
      <c r="L23" s="101"/>
      <c r="M23" s="101"/>
      <c r="N23" s="101"/>
      <c r="O23" s="101"/>
      <c r="P23" s="112" t="s">
        <v>
62</v>
      </c>
      <c r="Q23" s="112"/>
      <c r="R23" s="112"/>
      <c r="S23" s="113" t="n">
        <f aca="false">
IF(S22="","",VLOOKUP(S22,'【記載例】シフト記号表（勤務時間帯）'!$C$5:$K$36,9,0))</f>
        <v>
8</v>
      </c>
      <c r="T23" s="114" t="n">
        <f aca="false">
IF(T22="","",VLOOKUP(T22,'【記載例】シフト記号表（勤務時間帯）'!$C$5:$K$36,9,0))</f>
        <v>
8</v>
      </c>
      <c r="U23" s="114" t="str">
        <f aca="false">
IF(U22="","",VLOOKUP(U22,'【記載例】シフト記号表（勤務時間帯）'!$C$5:$K$36,9,0))</f>
        <v>
-</v>
      </c>
      <c r="V23" s="114" t="n">
        <f aca="false">
IF(V22="","",VLOOKUP(V22,'【記載例】シフト記号表（勤務時間帯）'!$C$5:$K$36,9,0))</f>
        <v>
8</v>
      </c>
      <c r="W23" s="114" t="n">
        <f aca="false">
IF(W22="","",VLOOKUP(W22,'【記載例】シフト記号表（勤務時間帯）'!$C$5:$K$36,9,0))</f>
        <v>
8</v>
      </c>
      <c r="X23" s="114" t="str">
        <f aca="false">
IF(X22="","",VLOOKUP(X22,'【記載例】シフト記号表（勤務時間帯）'!$C$5:$K$36,9,0))</f>
        <v>
-</v>
      </c>
      <c r="Y23" s="115" t="n">
        <f aca="false">
IF(Y22="","",VLOOKUP(Y22,'【記載例】シフト記号表（勤務時間帯）'!$C$5:$K$36,9,0))</f>
        <v>
8</v>
      </c>
      <c r="Z23" s="113" t="n">
        <f aca="false">
IF(Z22="","",VLOOKUP(Z22,'【記載例】シフト記号表（勤務時間帯）'!$C$5:$K$36,9,0))</f>
        <v>
8</v>
      </c>
      <c r="AA23" s="114" t="n">
        <f aca="false">
IF(AA22="","",VLOOKUP(AA22,'【記載例】シフト記号表（勤務時間帯）'!$C$5:$K$36,9,0))</f>
        <v>
8</v>
      </c>
      <c r="AB23" s="114" t="str">
        <f aca="false">
IF(AB22="","",VLOOKUP(AB22,'【記載例】シフト記号表（勤務時間帯）'!$C$5:$K$36,9,0))</f>
        <v>
-</v>
      </c>
      <c r="AC23" s="114" t="n">
        <f aca="false">
IF(AC22="","",VLOOKUP(AC22,'【記載例】シフト記号表（勤務時間帯）'!$C$5:$K$36,9,0))</f>
        <v>
8</v>
      </c>
      <c r="AD23" s="114" t="n">
        <f aca="false">
IF(AD22="","",VLOOKUP(AD22,'【記載例】シフト記号表（勤務時間帯）'!$C$5:$K$36,9,0))</f>
        <v>
8</v>
      </c>
      <c r="AE23" s="114" t="str">
        <f aca="false">
IF(AE22="","",VLOOKUP(AE22,'【記載例】シフト記号表（勤務時間帯）'!$C$5:$K$36,9,0))</f>
        <v>
-</v>
      </c>
      <c r="AF23" s="115" t="n">
        <f aca="false">
IF(AF22="","",VLOOKUP(AF22,'【記載例】シフト記号表（勤務時間帯）'!$C$5:$K$36,9,0))</f>
        <v>
8</v>
      </c>
      <c r="AG23" s="113" t="n">
        <f aca="false">
IF(AG22="","",VLOOKUP(AG22,'【記載例】シフト記号表（勤務時間帯）'!$C$5:$K$36,9,0))</f>
        <v>
8</v>
      </c>
      <c r="AH23" s="114" t="n">
        <f aca="false">
IF(AH22="","",VLOOKUP(AH22,'【記載例】シフト記号表（勤務時間帯）'!$C$5:$K$36,9,0))</f>
        <v>
8</v>
      </c>
      <c r="AI23" s="114" t="str">
        <f aca="false">
IF(AI22="","",VLOOKUP(AI22,'【記載例】シフト記号表（勤務時間帯）'!$C$5:$K$36,9,0))</f>
        <v>
-</v>
      </c>
      <c r="AJ23" s="114" t="n">
        <f aca="false">
IF(AJ22="","",VLOOKUP(AJ22,'【記載例】シフト記号表（勤務時間帯）'!$C$5:$K$36,9,0))</f>
        <v>
8</v>
      </c>
      <c r="AK23" s="114" t="n">
        <f aca="false">
IF(AK22="","",VLOOKUP(AK22,'【記載例】シフト記号表（勤務時間帯）'!$C$5:$K$36,9,0))</f>
        <v>
8</v>
      </c>
      <c r="AL23" s="114" t="str">
        <f aca="false">
IF(AL22="","",VLOOKUP(AL22,'【記載例】シフト記号表（勤務時間帯）'!$C$5:$K$36,9,0))</f>
        <v>
-</v>
      </c>
      <c r="AM23" s="115" t="n">
        <f aca="false">
IF(AM22="","",VLOOKUP(AM22,'【記載例】シフト記号表（勤務時間帯）'!$C$5:$K$36,9,0))</f>
        <v>
8</v>
      </c>
      <c r="AN23" s="113" t="n">
        <f aca="false">
IF(AN22="","",VLOOKUP(AN22,'【記載例】シフト記号表（勤務時間帯）'!$C$5:$K$36,9,0))</f>
        <v>
8</v>
      </c>
      <c r="AO23" s="114" t="n">
        <f aca="false">
IF(AO22="","",VLOOKUP(AO22,'【記載例】シフト記号表（勤務時間帯）'!$C$5:$K$36,9,0))</f>
        <v>
8</v>
      </c>
      <c r="AP23" s="114" t="str">
        <f aca="false">
IF(AP22="","",VLOOKUP(AP22,'【記載例】シフト記号表（勤務時間帯）'!$C$5:$K$36,9,0))</f>
        <v>
-</v>
      </c>
      <c r="AQ23" s="114" t="n">
        <f aca="false">
IF(AQ22="","",VLOOKUP(AQ22,'【記載例】シフト記号表（勤務時間帯）'!$C$5:$K$36,9,0))</f>
        <v>
8</v>
      </c>
      <c r="AR23" s="114" t="n">
        <f aca="false">
IF(AR22="","",VLOOKUP(AR22,'【記載例】シフト記号表（勤務時間帯）'!$C$5:$K$36,9,0))</f>
        <v>
8</v>
      </c>
      <c r="AS23" s="114" t="str">
        <f aca="false">
IF(AS22="","",VLOOKUP(AS22,'【記載例】シフト記号表（勤務時間帯）'!$C$5:$K$36,9,0))</f>
        <v>
-</v>
      </c>
      <c r="AT23" s="115" t="n">
        <f aca="false">
IF(AT22="","",VLOOKUP(AT22,'【記載例】シフト記号表（勤務時間帯）'!$C$5:$K$36,9,0))</f>
        <v>
8</v>
      </c>
      <c r="AU23" s="113" t="str">
        <f aca="false">
IF(AU22="","",VLOOKUP(AU22,'【記載例】シフト記号表（勤務時間帯）'!$C$5:$K$36,9,0))</f>
        <v>
</v>
      </c>
      <c r="AV23" s="114" t="str">
        <f aca="false">
IF(AV22="","",VLOOKUP(AV22,'【記載例】シフト記号表（勤務時間帯）'!$C$5:$K$36,9,0))</f>
        <v>
</v>
      </c>
      <c r="AW23" s="115" t="str">
        <f aca="false">
IF(AW22="","",VLOOKUP(AW22,'【記載例】シフト記号表（勤務時間帯）'!$C$5:$K$36,9,0))</f>
        <v>
</v>
      </c>
      <c r="AX23" s="116" t="n">
        <f aca="false">
IF($BB$3="計画",SUM(S23:AT23),IF($BB$3="実績",SUM(S23:AW23),""))</f>
        <v>
160</v>
      </c>
      <c r="AY23" s="116"/>
      <c r="AZ23" s="117" t="n">
        <f aca="false">
IF($BB$3="計画",AX23/4,IF($BB$3="実績",))</f>
        <v>
40</v>
      </c>
      <c r="BA23" s="117"/>
      <c r="BB23" s="109"/>
      <c r="BC23" s="109"/>
      <c r="BD23" s="109"/>
      <c r="BE23" s="109"/>
      <c r="BF23" s="109"/>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20.25" hidden="false" customHeight="true" outlineLevel="0" collapsed="false">
      <c r="A24" s="0"/>
      <c r="B24" s="96"/>
      <c r="C24" s="118"/>
      <c r="D24" s="118"/>
      <c r="E24" s="118"/>
      <c r="F24" s="119" t="str">
        <f aca="false">
C23</f>
        <v>
管理者</v>
      </c>
      <c r="G24" s="99"/>
      <c r="H24" s="100"/>
      <c r="I24" s="100"/>
      <c r="J24" s="100"/>
      <c r="K24" s="100"/>
      <c r="L24" s="101"/>
      <c r="M24" s="101"/>
      <c r="N24" s="101"/>
      <c r="O24" s="101"/>
      <c r="P24" s="120" t="s">
        <v>
63</v>
      </c>
      <c r="Q24" s="120"/>
      <c r="R24" s="120"/>
      <c r="S24" s="121" t="n">
        <f aca="false">
IF(S22="","",VLOOKUP(S22,'【記載例】シフト記号表（勤務時間帯）'!$C$5:$U$36,19,0))</f>
        <v>
7.00000000000001</v>
      </c>
      <c r="T24" s="122" t="n">
        <f aca="false">
IF(T22="","",VLOOKUP(T22,'【記載例】シフト記号表（勤務時間帯）'!$C$5:$U$36,19,0))</f>
        <v>
7.00000000000001</v>
      </c>
      <c r="U24" s="122" t="str">
        <f aca="false">
IF(U22="","",VLOOKUP(U22,'【記載例】シフト記号表（勤務時間帯）'!$C$5:$U$36,19,0))</f>
        <v>
-</v>
      </c>
      <c r="V24" s="122" t="n">
        <f aca="false">
IF(V22="","",VLOOKUP(V22,'【記載例】シフト記号表（勤務時間帯）'!$C$5:$U$36,19,0))</f>
        <v>
7.00000000000001</v>
      </c>
      <c r="W24" s="122" t="n">
        <f aca="false">
IF(W22="","",VLOOKUP(W22,'【記載例】シフト記号表（勤務時間帯）'!$C$5:$U$36,19,0))</f>
        <v>
7.00000000000001</v>
      </c>
      <c r="X24" s="122" t="str">
        <f aca="false">
IF(X22="","",VLOOKUP(X22,'【記載例】シフト記号表（勤務時間帯）'!$C$5:$U$36,19,0))</f>
        <v>
-</v>
      </c>
      <c r="Y24" s="123" t="n">
        <f aca="false">
IF(Y22="","",VLOOKUP(Y22,'【記載例】シフト記号表（勤務時間帯）'!$C$5:$U$36,19,0))</f>
        <v>
7.00000000000001</v>
      </c>
      <c r="Z24" s="121" t="n">
        <f aca="false">
IF(Z22="","",VLOOKUP(Z22,'【記載例】シフト記号表（勤務時間帯）'!$C$5:$U$36,19,0))</f>
        <v>
7.00000000000001</v>
      </c>
      <c r="AA24" s="122" t="n">
        <f aca="false">
IF(AA22="","",VLOOKUP(AA22,'【記載例】シフト記号表（勤務時間帯）'!$C$5:$U$36,19,0))</f>
        <v>
7.00000000000001</v>
      </c>
      <c r="AB24" s="122" t="str">
        <f aca="false">
IF(AB22="","",VLOOKUP(AB22,'【記載例】シフト記号表（勤務時間帯）'!$C$5:$U$36,19,0))</f>
        <v>
-</v>
      </c>
      <c r="AC24" s="122" t="n">
        <f aca="false">
IF(AC22="","",VLOOKUP(AC22,'【記載例】シフト記号表（勤務時間帯）'!$C$5:$U$36,19,0))</f>
        <v>
7.00000000000001</v>
      </c>
      <c r="AD24" s="122" t="n">
        <f aca="false">
IF(AD22="","",VLOOKUP(AD22,'【記載例】シフト記号表（勤務時間帯）'!$C$5:$U$36,19,0))</f>
        <v>
7.00000000000001</v>
      </c>
      <c r="AE24" s="122" t="str">
        <f aca="false">
IF(AE22="","",VLOOKUP(AE22,'【記載例】シフト記号表（勤務時間帯）'!$C$5:$U$36,19,0))</f>
        <v>
-</v>
      </c>
      <c r="AF24" s="123" t="n">
        <f aca="false">
IF(AF22="","",VLOOKUP(AF22,'【記載例】シフト記号表（勤務時間帯）'!$C$5:$U$36,19,0))</f>
        <v>
7.00000000000001</v>
      </c>
      <c r="AG24" s="121" t="n">
        <f aca="false">
IF(AG22="","",VLOOKUP(AG22,'【記載例】シフト記号表（勤務時間帯）'!$C$5:$U$36,19,0))</f>
        <v>
7.00000000000001</v>
      </c>
      <c r="AH24" s="122" t="n">
        <f aca="false">
IF(AH22="","",VLOOKUP(AH22,'【記載例】シフト記号表（勤務時間帯）'!$C$5:$U$36,19,0))</f>
        <v>
7.00000000000001</v>
      </c>
      <c r="AI24" s="122" t="str">
        <f aca="false">
IF(AI22="","",VLOOKUP(AI22,'【記載例】シフト記号表（勤務時間帯）'!$C$5:$U$36,19,0))</f>
        <v>
-</v>
      </c>
      <c r="AJ24" s="122" t="n">
        <f aca="false">
IF(AJ22="","",VLOOKUP(AJ22,'【記載例】シフト記号表（勤務時間帯）'!$C$5:$U$36,19,0))</f>
        <v>
7.00000000000001</v>
      </c>
      <c r="AK24" s="122" t="n">
        <f aca="false">
IF(AK22="","",VLOOKUP(AK22,'【記載例】シフト記号表（勤務時間帯）'!$C$5:$U$36,19,0))</f>
        <v>
7.00000000000001</v>
      </c>
      <c r="AL24" s="122" t="str">
        <f aca="false">
IF(AL22="","",VLOOKUP(AL22,'【記載例】シフト記号表（勤務時間帯）'!$C$5:$U$36,19,0))</f>
        <v>
-</v>
      </c>
      <c r="AM24" s="123" t="n">
        <f aca="false">
IF(AM22="","",VLOOKUP(AM22,'【記載例】シフト記号表（勤務時間帯）'!$C$5:$U$36,19,0))</f>
        <v>
7.00000000000001</v>
      </c>
      <c r="AN24" s="121" t="n">
        <f aca="false">
IF(AN22="","",VLOOKUP(AN22,'【記載例】シフト記号表（勤務時間帯）'!$C$5:$U$36,19,0))</f>
        <v>
7.00000000000001</v>
      </c>
      <c r="AO24" s="122" t="n">
        <f aca="false">
IF(AO22="","",VLOOKUP(AO22,'【記載例】シフト記号表（勤務時間帯）'!$C$5:$U$36,19,0))</f>
        <v>
7.00000000000001</v>
      </c>
      <c r="AP24" s="122" t="str">
        <f aca="false">
IF(AP22="","",VLOOKUP(AP22,'【記載例】シフト記号表（勤務時間帯）'!$C$5:$U$36,19,0))</f>
        <v>
-</v>
      </c>
      <c r="AQ24" s="122" t="n">
        <f aca="false">
IF(AQ22="","",VLOOKUP(AQ22,'【記載例】シフト記号表（勤務時間帯）'!$C$5:$U$36,19,0))</f>
        <v>
7.00000000000001</v>
      </c>
      <c r="AR24" s="122" t="n">
        <f aca="false">
IF(AR22="","",VLOOKUP(AR22,'【記載例】シフト記号表（勤務時間帯）'!$C$5:$U$36,19,0))</f>
        <v>
7.00000000000001</v>
      </c>
      <c r="AS24" s="122" t="str">
        <f aca="false">
IF(AS22="","",VLOOKUP(AS22,'【記載例】シフト記号表（勤務時間帯）'!$C$5:$U$36,19,0))</f>
        <v>
-</v>
      </c>
      <c r="AT24" s="123" t="n">
        <f aca="false">
IF(AT22="","",VLOOKUP(AT22,'【記載例】シフト記号表（勤務時間帯）'!$C$5:$U$36,19,0))</f>
        <v>
7.00000000000001</v>
      </c>
      <c r="AU24" s="121" t="str">
        <f aca="false">
IF(AU22="","",VLOOKUP(AU22,'【記載例】シフト記号表（勤務時間帯）'!$C$5:$U$36,19,0))</f>
        <v>
</v>
      </c>
      <c r="AV24" s="122" t="str">
        <f aca="false">
IF(AV22="","",VLOOKUP(AV22,'【記載例】シフト記号表（勤務時間帯）'!$C$5:$U$36,19,0))</f>
        <v>
</v>
      </c>
      <c r="AW24" s="123" t="str">
        <f aca="false">
IF(AW22="","",VLOOKUP(AW22,'【記載例】シフト記号表（勤務時間帯）'!$C$5:$U$36,19,0))</f>
        <v>
</v>
      </c>
      <c r="AX24" s="124" t="n">
        <f aca="false">
IF($BB$3="計画",SUM(S24:AT24),IF($BB$3="実績",SUM(S24:AW24),""))</f>
        <v>
140</v>
      </c>
      <c r="AY24" s="124"/>
      <c r="AZ24" s="125" t="n">
        <f aca="false">
IF($BB$3="計画",AX24/4,IF($BB$3="実績",))</f>
        <v>
35</v>
      </c>
      <c r="BA24" s="125"/>
      <c r="BB24" s="109"/>
      <c r="BC24" s="109"/>
      <c r="BD24" s="109"/>
      <c r="BE24" s="109"/>
      <c r="BF24" s="109"/>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20.25" hidden="false" customHeight="true" outlineLevel="0" collapsed="false">
      <c r="A25" s="0"/>
      <c r="B25" s="83" t="n">
        <f aca="false">
B22+1</f>
        <v>
2</v>
      </c>
      <c r="C25" s="126"/>
      <c r="D25" s="126"/>
      <c r="E25" s="126"/>
      <c r="F25" s="127"/>
      <c r="G25" s="128" t="s">
        <v>
55</v>
      </c>
      <c r="H25" s="129" t="s">
        <v>
64</v>
      </c>
      <c r="I25" s="129"/>
      <c r="J25" s="129"/>
      <c r="K25" s="129"/>
      <c r="L25" s="130" t="s">
        <v>
65</v>
      </c>
      <c r="M25" s="130"/>
      <c r="N25" s="130"/>
      <c r="O25" s="130"/>
      <c r="P25" s="131" t="s">
        <v>
58</v>
      </c>
      <c r="Q25" s="131"/>
      <c r="R25" s="131"/>
      <c r="S25" s="132" t="s">
        <v>
60</v>
      </c>
      <c r="T25" s="133" t="s">
        <v>
59</v>
      </c>
      <c r="U25" s="133" t="s">
        <v>
59</v>
      </c>
      <c r="V25" s="133" t="s">
        <v>
59</v>
      </c>
      <c r="W25" s="133" t="s">
        <v>
59</v>
      </c>
      <c r="X25" s="133" t="s">
        <v>
59</v>
      </c>
      <c r="Y25" s="134" t="s">
        <v>
60</v>
      </c>
      <c r="Z25" s="132" t="s">
        <v>
60</v>
      </c>
      <c r="AA25" s="133" t="s">
        <v>
59</v>
      </c>
      <c r="AB25" s="133" t="s">
        <v>
59</v>
      </c>
      <c r="AC25" s="133" t="s">
        <v>
59</v>
      </c>
      <c r="AD25" s="133" t="s">
        <v>
59</v>
      </c>
      <c r="AE25" s="133" t="s">
        <v>
59</v>
      </c>
      <c r="AF25" s="134" t="s">
        <v>
60</v>
      </c>
      <c r="AG25" s="132"/>
      <c r="AH25" s="133" t="s">
        <v>
59</v>
      </c>
      <c r="AI25" s="133" t="s">
        <v>
59</v>
      </c>
      <c r="AJ25" s="133" t="s">
        <v>
59</v>
      </c>
      <c r="AK25" s="133" t="s">
        <v>
59</v>
      </c>
      <c r="AL25" s="133" t="s">
        <v>
59</v>
      </c>
      <c r="AM25" s="134" t="s">
        <v>
60</v>
      </c>
      <c r="AN25" s="132" t="s">
        <v>
60</v>
      </c>
      <c r="AO25" s="133" t="s">
        <v>
59</v>
      </c>
      <c r="AP25" s="133" t="s">
        <v>
59</v>
      </c>
      <c r="AQ25" s="133" t="s">
        <v>
59</v>
      </c>
      <c r="AR25" s="133" t="s">
        <v>
59</v>
      </c>
      <c r="AS25" s="133" t="s">
        <v>
59</v>
      </c>
      <c r="AT25" s="134" t="s">
        <v>
60</v>
      </c>
      <c r="AU25" s="132"/>
      <c r="AV25" s="133"/>
      <c r="AW25" s="134"/>
      <c r="AX25" s="135"/>
      <c r="AY25" s="135"/>
      <c r="AZ25" s="136"/>
      <c r="BA25" s="136"/>
      <c r="BB25" s="137"/>
      <c r="BC25" s="137"/>
      <c r="BD25" s="137"/>
      <c r="BE25" s="137"/>
      <c r="BF25" s="137"/>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20.25" hidden="false" customHeight="true" outlineLevel="0" collapsed="false">
      <c r="A26" s="0"/>
      <c r="B26" s="83"/>
      <c r="C26" s="110" t="s">
        <v>
66</v>
      </c>
      <c r="D26" s="110"/>
      <c r="E26" s="110"/>
      <c r="F26" s="111"/>
      <c r="G26" s="128"/>
      <c r="H26" s="129"/>
      <c r="I26" s="129"/>
      <c r="J26" s="129"/>
      <c r="K26" s="129"/>
      <c r="L26" s="130"/>
      <c r="M26" s="130"/>
      <c r="N26" s="130"/>
      <c r="O26" s="130"/>
      <c r="P26" s="112" t="s">
        <v>
62</v>
      </c>
      <c r="Q26" s="112"/>
      <c r="R26" s="112"/>
      <c r="S26" s="113" t="str">
        <f aca="false">
IF(S25="","",VLOOKUP(S25,'【記載例】シフト記号表（勤務時間帯）'!$C$5:$K$36,9,0))</f>
        <v>
-</v>
      </c>
      <c r="T26" s="114" t="n">
        <f aca="false">
IF(T25="","",VLOOKUP(T25,'【記載例】シフト記号表（勤務時間帯）'!$C$5:$K$36,9,0))</f>
        <v>
8</v>
      </c>
      <c r="U26" s="114" t="n">
        <f aca="false">
IF(U25="","",VLOOKUP(U25,'【記載例】シフト記号表（勤務時間帯）'!$C$5:$K$36,9,0))</f>
        <v>
8</v>
      </c>
      <c r="V26" s="114" t="n">
        <f aca="false">
IF(V25="","",VLOOKUP(V25,'【記載例】シフト記号表（勤務時間帯）'!$C$5:$K$36,9,0))</f>
        <v>
8</v>
      </c>
      <c r="W26" s="114" t="n">
        <f aca="false">
IF(W25="","",VLOOKUP(W25,'【記載例】シフト記号表（勤務時間帯）'!$C$5:$K$36,9,0))</f>
        <v>
8</v>
      </c>
      <c r="X26" s="114" t="n">
        <f aca="false">
IF(X25="","",VLOOKUP(X25,'【記載例】シフト記号表（勤務時間帯）'!$C$5:$K$36,9,0))</f>
        <v>
8</v>
      </c>
      <c r="Y26" s="115" t="str">
        <f aca="false">
IF(Y25="","",VLOOKUP(Y25,'【記載例】シフト記号表（勤務時間帯）'!$C$5:$K$36,9,0))</f>
        <v>
-</v>
      </c>
      <c r="Z26" s="113" t="str">
        <f aca="false">
IF(Z25="","",VLOOKUP(Z25,'【記載例】シフト記号表（勤務時間帯）'!$C$5:$K$36,9,0))</f>
        <v>
-</v>
      </c>
      <c r="AA26" s="114" t="n">
        <f aca="false">
IF(AA25="","",VLOOKUP(AA25,'【記載例】シフト記号表（勤務時間帯）'!$C$5:$K$36,9,0))</f>
        <v>
8</v>
      </c>
      <c r="AB26" s="114" t="n">
        <f aca="false">
IF(AB25="","",VLOOKUP(AB25,'【記載例】シフト記号表（勤務時間帯）'!$C$5:$K$36,9,0))</f>
        <v>
8</v>
      </c>
      <c r="AC26" s="114" t="n">
        <f aca="false">
IF(AC25="","",VLOOKUP(AC25,'【記載例】シフト記号表（勤務時間帯）'!$C$5:$K$36,9,0))</f>
        <v>
8</v>
      </c>
      <c r="AD26" s="114" t="n">
        <f aca="false">
IF(AD25="","",VLOOKUP(AD25,'【記載例】シフト記号表（勤務時間帯）'!$C$5:$K$36,9,0))</f>
        <v>
8</v>
      </c>
      <c r="AE26" s="114" t="n">
        <f aca="false">
IF(AE25="","",VLOOKUP(AE25,'【記載例】シフト記号表（勤務時間帯）'!$C$5:$K$36,9,0))</f>
        <v>
8</v>
      </c>
      <c r="AF26" s="115" t="str">
        <f aca="false">
IF(AF25="","",VLOOKUP(AF25,'【記載例】シフト記号表（勤務時間帯）'!$C$5:$K$36,9,0))</f>
        <v>
-</v>
      </c>
      <c r="AG26" s="113" t="str">
        <f aca="false">
IF(AG25="","",VLOOKUP(AG25,'【記載例】シフト記号表（勤務時間帯）'!$C$5:$K$36,9,0))</f>
        <v>
</v>
      </c>
      <c r="AH26" s="114" t="n">
        <f aca="false">
IF(AH25="","",VLOOKUP(AH25,'【記載例】シフト記号表（勤務時間帯）'!$C$5:$K$36,9,0))</f>
        <v>
8</v>
      </c>
      <c r="AI26" s="114" t="n">
        <f aca="false">
IF(AI25="","",VLOOKUP(AI25,'【記載例】シフト記号表（勤務時間帯）'!$C$5:$K$36,9,0))</f>
        <v>
8</v>
      </c>
      <c r="AJ26" s="114" t="n">
        <f aca="false">
IF(AJ25="","",VLOOKUP(AJ25,'【記載例】シフト記号表（勤務時間帯）'!$C$5:$K$36,9,0))</f>
        <v>
8</v>
      </c>
      <c r="AK26" s="114" t="n">
        <f aca="false">
IF(AK25="","",VLOOKUP(AK25,'【記載例】シフト記号表（勤務時間帯）'!$C$5:$K$36,9,0))</f>
        <v>
8</v>
      </c>
      <c r="AL26" s="114" t="n">
        <f aca="false">
IF(AL25="","",VLOOKUP(AL25,'【記載例】シフト記号表（勤務時間帯）'!$C$5:$K$36,9,0))</f>
        <v>
8</v>
      </c>
      <c r="AM26" s="115" t="str">
        <f aca="false">
IF(AM25="","",VLOOKUP(AM25,'【記載例】シフト記号表（勤務時間帯）'!$C$5:$K$36,9,0))</f>
        <v>
-</v>
      </c>
      <c r="AN26" s="113" t="str">
        <f aca="false">
IF(AN25="","",VLOOKUP(AN25,'【記載例】シフト記号表（勤務時間帯）'!$C$5:$K$36,9,0))</f>
        <v>
-</v>
      </c>
      <c r="AO26" s="114" t="n">
        <f aca="false">
IF(AO25="","",VLOOKUP(AO25,'【記載例】シフト記号表（勤務時間帯）'!$C$5:$K$36,9,0))</f>
        <v>
8</v>
      </c>
      <c r="AP26" s="114" t="n">
        <f aca="false">
IF(AP25="","",VLOOKUP(AP25,'【記載例】シフト記号表（勤務時間帯）'!$C$5:$K$36,9,0))</f>
        <v>
8</v>
      </c>
      <c r="AQ26" s="114" t="n">
        <f aca="false">
IF(AQ25="","",VLOOKUP(AQ25,'【記載例】シフト記号表（勤務時間帯）'!$C$5:$K$36,9,0))</f>
        <v>
8</v>
      </c>
      <c r="AR26" s="114" t="n">
        <f aca="false">
IF(AR25="","",VLOOKUP(AR25,'【記載例】シフト記号表（勤務時間帯）'!$C$5:$K$36,9,0))</f>
        <v>
8</v>
      </c>
      <c r="AS26" s="114" t="n">
        <f aca="false">
IF(AS25="","",VLOOKUP(AS25,'【記載例】シフト記号表（勤務時間帯）'!$C$5:$K$36,9,0))</f>
        <v>
8</v>
      </c>
      <c r="AT26" s="115" t="str">
        <f aca="false">
IF(AT25="","",VLOOKUP(AT25,'【記載例】シフト記号表（勤務時間帯）'!$C$5:$K$36,9,0))</f>
        <v>
-</v>
      </c>
      <c r="AU26" s="113" t="str">
        <f aca="false">
IF(AU25="","",VLOOKUP(AU25,'【記載例】シフト記号表（勤務時間帯）'!$C$5:$K$36,9,0))</f>
        <v>
</v>
      </c>
      <c r="AV26" s="114" t="str">
        <f aca="false">
IF(AV25="","",VLOOKUP(AV25,'【記載例】シフト記号表（勤務時間帯）'!$C$5:$K$36,9,0))</f>
        <v>
</v>
      </c>
      <c r="AW26" s="115" t="str">
        <f aca="false">
IF(AW25="","",VLOOKUP(AW25,'【記載例】シフト記号表（勤務時間帯）'!$C$5:$K$36,9,0))</f>
        <v>
</v>
      </c>
      <c r="AX26" s="116" t="n">
        <f aca="false">
IF($BB$3="計画",SUM(S26:AT26),IF($BB$3="実績",SUM(S26:AW26),""))</f>
        <v>
160</v>
      </c>
      <c r="AY26" s="116"/>
      <c r="AZ26" s="117" t="n">
        <f aca="false">
IF($BB$3="計画",AX26/4,IF($BB$3="実績",))</f>
        <v>
40</v>
      </c>
      <c r="BA26" s="117"/>
      <c r="BB26" s="137"/>
      <c r="BC26" s="137"/>
      <c r="BD26" s="137"/>
      <c r="BE26" s="137"/>
      <c r="BF26" s="137"/>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20.25" hidden="false" customHeight="true" outlineLevel="0" collapsed="false">
      <c r="A27" s="0"/>
      <c r="B27" s="83"/>
      <c r="C27" s="118"/>
      <c r="D27" s="118"/>
      <c r="E27" s="118"/>
      <c r="F27" s="111" t="str">
        <f aca="false">
C26</f>
        <v>
生活相談員</v>
      </c>
      <c r="G27" s="128"/>
      <c r="H27" s="129"/>
      <c r="I27" s="129"/>
      <c r="J27" s="129"/>
      <c r="K27" s="129"/>
      <c r="L27" s="130"/>
      <c r="M27" s="130"/>
      <c r="N27" s="130"/>
      <c r="O27" s="130"/>
      <c r="P27" s="120" t="s">
        <v>
63</v>
      </c>
      <c r="Q27" s="120"/>
      <c r="R27" s="120"/>
      <c r="S27" s="121" t="str">
        <f aca="false">
IF(S25="","",VLOOKUP(S25,'【記載例】シフト記号表（勤務時間帯）'!$C$5:$U$36,19,0))</f>
        <v>
-</v>
      </c>
      <c r="T27" s="122" t="n">
        <f aca="false">
IF(T25="","",VLOOKUP(T25,'【記載例】シフト記号表（勤務時間帯）'!$C$5:$U$36,19,0))</f>
        <v>
7.00000000000001</v>
      </c>
      <c r="U27" s="122" t="n">
        <f aca="false">
IF(U25="","",VLOOKUP(U25,'【記載例】シフト記号表（勤務時間帯）'!$C$5:$U$36,19,0))</f>
        <v>
7.00000000000001</v>
      </c>
      <c r="V27" s="122" t="n">
        <f aca="false">
IF(V25="","",VLOOKUP(V25,'【記載例】シフト記号表（勤務時間帯）'!$C$5:$U$36,19,0))</f>
        <v>
7.00000000000001</v>
      </c>
      <c r="W27" s="122" t="n">
        <f aca="false">
IF(W25="","",VLOOKUP(W25,'【記載例】シフト記号表（勤務時間帯）'!$C$5:$U$36,19,0))</f>
        <v>
7.00000000000001</v>
      </c>
      <c r="X27" s="122" t="n">
        <f aca="false">
IF(X25="","",VLOOKUP(X25,'【記載例】シフト記号表（勤務時間帯）'!$C$5:$U$36,19,0))</f>
        <v>
7.00000000000001</v>
      </c>
      <c r="Y27" s="123" t="str">
        <f aca="false">
IF(Y25="","",VLOOKUP(Y25,'【記載例】シフト記号表（勤務時間帯）'!$C$5:$U$36,19,0))</f>
        <v>
-</v>
      </c>
      <c r="Z27" s="121" t="str">
        <f aca="false">
IF(Z25="","",VLOOKUP(Z25,'【記載例】シフト記号表（勤務時間帯）'!$C$5:$U$36,19,0))</f>
        <v>
-</v>
      </c>
      <c r="AA27" s="122" t="n">
        <f aca="false">
IF(AA25="","",VLOOKUP(AA25,'【記載例】シフト記号表（勤務時間帯）'!$C$5:$U$36,19,0))</f>
        <v>
7.00000000000001</v>
      </c>
      <c r="AB27" s="122" t="n">
        <f aca="false">
IF(AB25="","",VLOOKUP(AB25,'【記載例】シフト記号表（勤務時間帯）'!$C$5:$U$36,19,0))</f>
        <v>
7.00000000000001</v>
      </c>
      <c r="AC27" s="122" t="n">
        <f aca="false">
IF(AC25="","",VLOOKUP(AC25,'【記載例】シフト記号表（勤務時間帯）'!$C$5:$U$36,19,0))</f>
        <v>
7.00000000000001</v>
      </c>
      <c r="AD27" s="122" t="n">
        <f aca="false">
IF(AD25="","",VLOOKUP(AD25,'【記載例】シフト記号表（勤務時間帯）'!$C$5:$U$36,19,0))</f>
        <v>
7.00000000000001</v>
      </c>
      <c r="AE27" s="122" t="n">
        <f aca="false">
IF(AE25="","",VLOOKUP(AE25,'【記載例】シフト記号表（勤務時間帯）'!$C$5:$U$36,19,0))</f>
        <v>
7.00000000000001</v>
      </c>
      <c r="AF27" s="123" t="str">
        <f aca="false">
IF(AF25="","",VLOOKUP(AF25,'【記載例】シフト記号表（勤務時間帯）'!$C$5:$U$36,19,0))</f>
        <v>
-</v>
      </c>
      <c r="AG27" s="121" t="str">
        <f aca="false">
IF(AG25="","",VLOOKUP(AG25,'【記載例】シフト記号表（勤務時間帯）'!$C$5:$U$36,19,0))</f>
        <v>
</v>
      </c>
      <c r="AH27" s="122" t="n">
        <f aca="false">
IF(AH25="","",VLOOKUP(AH25,'【記載例】シフト記号表（勤務時間帯）'!$C$5:$U$36,19,0))</f>
        <v>
7.00000000000001</v>
      </c>
      <c r="AI27" s="122" t="n">
        <f aca="false">
IF(AI25="","",VLOOKUP(AI25,'【記載例】シフト記号表（勤務時間帯）'!$C$5:$U$36,19,0))</f>
        <v>
7.00000000000001</v>
      </c>
      <c r="AJ27" s="122" t="n">
        <f aca="false">
IF(AJ25="","",VLOOKUP(AJ25,'【記載例】シフト記号表（勤務時間帯）'!$C$5:$U$36,19,0))</f>
        <v>
7.00000000000001</v>
      </c>
      <c r="AK27" s="122" t="n">
        <f aca="false">
IF(AK25="","",VLOOKUP(AK25,'【記載例】シフト記号表（勤務時間帯）'!$C$5:$U$36,19,0))</f>
        <v>
7.00000000000001</v>
      </c>
      <c r="AL27" s="122" t="n">
        <f aca="false">
IF(AL25="","",VLOOKUP(AL25,'【記載例】シフト記号表（勤務時間帯）'!$C$5:$U$36,19,0))</f>
        <v>
7.00000000000001</v>
      </c>
      <c r="AM27" s="123" t="str">
        <f aca="false">
IF(AM25="","",VLOOKUP(AM25,'【記載例】シフト記号表（勤務時間帯）'!$C$5:$U$36,19,0))</f>
        <v>
-</v>
      </c>
      <c r="AN27" s="121" t="str">
        <f aca="false">
IF(AN25="","",VLOOKUP(AN25,'【記載例】シフト記号表（勤務時間帯）'!$C$5:$U$36,19,0))</f>
        <v>
-</v>
      </c>
      <c r="AO27" s="122" t="n">
        <f aca="false">
IF(AO25="","",VLOOKUP(AO25,'【記載例】シフト記号表（勤務時間帯）'!$C$5:$U$36,19,0))</f>
        <v>
7.00000000000001</v>
      </c>
      <c r="AP27" s="122" t="n">
        <f aca="false">
IF(AP25="","",VLOOKUP(AP25,'【記載例】シフト記号表（勤務時間帯）'!$C$5:$U$36,19,0))</f>
        <v>
7.00000000000001</v>
      </c>
      <c r="AQ27" s="122" t="n">
        <f aca="false">
IF(AQ25="","",VLOOKUP(AQ25,'【記載例】シフト記号表（勤務時間帯）'!$C$5:$U$36,19,0))</f>
        <v>
7.00000000000001</v>
      </c>
      <c r="AR27" s="122" t="n">
        <f aca="false">
IF(AR25="","",VLOOKUP(AR25,'【記載例】シフト記号表（勤務時間帯）'!$C$5:$U$36,19,0))</f>
        <v>
7.00000000000001</v>
      </c>
      <c r="AS27" s="122" t="n">
        <f aca="false">
IF(AS25="","",VLOOKUP(AS25,'【記載例】シフト記号表（勤務時間帯）'!$C$5:$U$36,19,0))</f>
        <v>
7.00000000000001</v>
      </c>
      <c r="AT27" s="123" t="str">
        <f aca="false">
IF(AT25="","",VLOOKUP(AT25,'【記載例】シフト記号表（勤務時間帯）'!$C$5:$U$36,19,0))</f>
        <v>
-</v>
      </c>
      <c r="AU27" s="121" t="str">
        <f aca="false">
IF(AU25="","",VLOOKUP(AU25,'【記載例】シフト記号表（勤務時間帯）'!$C$5:$U$36,19,0))</f>
        <v>
</v>
      </c>
      <c r="AV27" s="122" t="str">
        <f aca="false">
IF(AV25="","",VLOOKUP(AV25,'【記載例】シフト記号表（勤務時間帯）'!$C$5:$U$36,19,0))</f>
        <v>
</v>
      </c>
      <c r="AW27" s="123" t="str">
        <f aca="false">
IF(AW25="","",VLOOKUP(AW25,'【記載例】シフト記号表（勤務時間帯）'!$C$5:$U$36,19,0))</f>
        <v>
</v>
      </c>
      <c r="AX27" s="124" t="n">
        <f aca="false">
IF($BB$3="計画",SUM(S27:AT27),IF($BB$3="実績",SUM(S27:AW27),""))</f>
        <v>
140</v>
      </c>
      <c r="AY27" s="124"/>
      <c r="AZ27" s="125" t="n">
        <f aca="false">
IF($BB$3="計画",AX27/4,IF($BB$3="実績",))</f>
        <v>
35</v>
      </c>
      <c r="BA27" s="125"/>
      <c r="BB27" s="137"/>
      <c r="BC27" s="137"/>
      <c r="BD27" s="137"/>
      <c r="BE27" s="137"/>
      <c r="BF27" s="137"/>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20.25" hidden="false" customHeight="true" outlineLevel="0" collapsed="false">
      <c r="A28" s="0"/>
      <c r="B28" s="83" t="n">
        <f aca="false">
B25+1</f>
        <v>
3</v>
      </c>
      <c r="C28" s="126"/>
      <c r="D28" s="126"/>
      <c r="E28" s="126"/>
      <c r="F28" s="127"/>
      <c r="G28" s="128" t="s">
        <v>
67</v>
      </c>
      <c r="H28" s="129" t="s">
        <v>
68</v>
      </c>
      <c r="I28" s="129"/>
      <c r="J28" s="129"/>
      <c r="K28" s="129"/>
      <c r="L28" s="130" t="s">
        <v>
69</v>
      </c>
      <c r="M28" s="130"/>
      <c r="N28" s="130"/>
      <c r="O28" s="130"/>
      <c r="P28" s="131" t="s">
        <v>
58</v>
      </c>
      <c r="Q28" s="131"/>
      <c r="R28" s="131"/>
      <c r="S28" s="138" t="s">
        <v>
59</v>
      </c>
      <c r="T28" s="133"/>
      <c r="U28" s="133"/>
      <c r="V28" s="139" t="s">
        <v>
60</v>
      </c>
      <c r="W28" s="139" t="s">
        <v>
60</v>
      </c>
      <c r="X28" s="133"/>
      <c r="Y28" s="140" t="s">
        <v>
59</v>
      </c>
      <c r="Z28" s="138" t="s">
        <v>
59</v>
      </c>
      <c r="AA28" s="133"/>
      <c r="AB28" s="133"/>
      <c r="AC28" s="139" t="s">
        <v>
60</v>
      </c>
      <c r="AD28" s="139" t="s">
        <v>
60</v>
      </c>
      <c r="AE28" s="133"/>
      <c r="AF28" s="140" t="s">
        <v>
59</v>
      </c>
      <c r="AG28" s="138" t="s">
        <v>
59</v>
      </c>
      <c r="AH28" s="133"/>
      <c r="AI28" s="133"/>
      <c r="AJ28" s="139" t="s">
        <v>
60</v>
      </c>
      <c r="AK28" s="139" t="s">
        <v>
60</v>
      </c>
      <c r="AL28" s="133"/>
      <c r="AM28" s="140" t="s">
        <v>
59</v>
      </c>
      <c r="AN28" s="138" t="s">
        <v>
59</v>
      </c>
      <c r="AO28" s="133"/>
      <c r="AP28" s="133"/>
      <c r="AQ28" s="139" t="s">
        <v>
60</v>
      </c>
      <c r="AR28" s="139" t="s">
        <v>
60</v>
      </c>
      <c r="AS28" s="133"/>
      <c r="AT28" s="140" t="s">
        <v>
59</v>
      </c>
      <c r="AU28" s="132"/>
      <c r="AV28" s="133"/>
      <c r="AW28" s="134"/>
      <c r="AX28" s="135"/>
      <c r="AY28" s="135"/>
      <c r="AZ28" s="136"/>
      <c r="BA28" s="136"/>
      <c r="BB28" s="141" t="s">
        <v>
70</v>
      </c>
      <c r="BC28" s="141"/>
      <c r="BD28" s="141"/>
      <c r="BE28" s="141"/>
      <c r="BF28" s="141"/>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20.25" hidden="false" customHeight="true" outlineLevel="0" collapsed="false">
      <c r="A29" s="0"/>
      <c r="B29" s="83"/>
      <c r="C29" s="142" t="s">
        <v>
66</v>
      </c>
      <c r="D29" s="142"/>
      <c r="E29" s="142"/>
      <c r="F29" s="111"/>
      <c r="G29" s="128"/>
      <c r="H29" s="129"/>
      <c r="I29" s="129"/>
      <c r="J29" s="129"/>
      <c r="K29" s="129"/>
      <c r="L29" s="130"/>
      <c r="M29" s="130"/>
      <c r="N29" s="130"/>
      <c r="O29" s="130"/>
      <c r="P29" s="112" t="s">
        <v>
62</v>
      </c>
      <c r="Q29" s="112"/>
      <c r="R29" s="112"/>
      <c r="S29" s="113" t="n">
        <f aca="false">
IF(S28="","",VLOOKUP(S28,'【記載例】シフト記号表（勤務時間帯）'!$C$5:$K$36,9,0))</f>
        <v>
8</v>
      </c>
      <c r="T29" s="114" t="str">
        <f aca="false">
IF(T28="","",VLOOKUP(T28,'【記載例】シフト記号表（勤務時間帯）'!$C$5:$K$36,9,0))</f>
        <v>
</v>
      </c>
      <c r="U29" s="114" t="str">
        <f aca="false">
IF(U28="","",VLOOKUP(U28,'【記載例】シフト記号表（勤務時間帯）'!$C$5:$K$36,9,0))</f>
        <v>
</v>
      </c>
      <c r="V29" s="114" t="str">
        <f aca="false">
IF(V28="","",VLOOKUP(V28,'【記載例】シフト記号表（勤務時間帯）'!$C$5:$K$36,9,0))</f>
        <v>
-</v>
      </c>
      <c r="W29" s="114" t="str">
        <f aca="false">
IF(W28="","",VLOOKUP(W28,'【記載例】シフト記号表（勤務時間帯）'!$C$5:$K$36,9,0))</f>
        <v>
-</v>
      </c>
      <c r="X29" s="114" t="str">
        <f aca="false">
IF(X28="","",VLOOKUP(X28,'【記載例】シフト記号表（勤務時間帯）'!$C$5:$K$36,9,0))</f>
        <v>
</v>
      </c>
      <c r="Y29" s="115" t="n">
        <f aca="false">
IF(Y28="","",VLOOKUP(Y28,'【記載例】シフト記号表（勤務時間帯）'!$C$5:$K$36,9,0))</f>
        <v>
8</v>
      </c>
      <c r="Z29" s="113" t="n">
        <f aca="false">
IF(Z28="","",VLOOKUP(Z28,'【記載例】シフト記号表（勤務時間帯）'!$C$5:$K$36,9,0))</f>
        <v>
8</v>
      </c>
      <c r="AA29" s="114" t="str">
        <f aca="false">
IF(AA28="","",VLOOKUP(AA28,'【記載例】シフト記号表（勤務時間帯）'!$C$5:$K$36,9,0))</f>
        <v>
</v>
      </c>
      <c r="AB29" s="114" t="str">
        <f aca="false">
IF(AB28="","",VLOOKUP(AB28,'【記載例】シフト記号表（勤務時間帯）'!$C$5:$K$36,9,0))</f>
        <v>
</v>
      </c>
      <c r="AC29" s="114" t="str">
        <f aca="false">
IF(AC28="","",VLOOKUP(AC28,'【記載例】シフト記号表（勤務時間帯）'!$C$5:$K$36,9,0))</f>
        <v>
-</v>
      </c>
      <c r="AD29" s="114" t="str">
        <f aca="false">
IF(AD28="","",VLOOKUP(AD28,'【記載例】シフト記号表（勤務時間帯）'!$C$5:$K$36,9,0))</f>
        <v>
-</v>
      </c>
      <c r="AE29" s="114" t="str">
        <f aca="false">
IF(AE28="","",VLOOKUP(AE28,'【記載例】シフト記号表（勤務時間帯）'!$C$5:$K$36,9,0))</f>
        <v>
</v>
      </c>
      <c r="AF29" s="115" t="n">
        <f aca="false">
IF(AF28="","",VLOOKUP(AF28,'【記載例】シフト記号表（勤務時間帯）'!$C$5:$K$36,9,0))</f>
        <v>
8</v>
      </c>
      <c r="AG29" s="113" t="n">
        <f aca="false">
IF(AG28="","",VLOOKUP(AG28,'【記載例】シフト記号表（勤務時間帯）'!$C$5:$K$36,9,0))</f>
        <v>
8</v>
      </c>
      <c r="AH29" s="114" t="str">
        <f aca="false">
IF(AH28="","",VLOOKUP(AH28,'【記載例】シフト記号表（勤務時間帯）'!$C$5:$K$36,9,0))</f>
        <v>
</v>
      </c>
      <c r="AI29" s="114" t="str">
        <f aca="false">
IF(AI28="","",VLOOKUP(AI28,'【記載例】シフト記号表（勤務時間帯）'!$C$5:$K$36,9,0))</f>
        <v>
</v>
      </c>
      <c r="AJ29" s="114" t="str">
        <f aca="false">
IF(AJ28="","",VLOOKUP(AJ28,'【記載例】シフト記号表（勤務時間帯）'!$C$5:$K$36,9,0))</f>
        <v>
-</v>
      </c>
      <c r="AK29" s="114" t="str">
        <f aca="false">
IF(AK28="","",VLOOKUP(AK28,'【記載例】シフト記号表（勤務時間帯）'!$C$5:$K$36,9,0))</f>
        <v>
-</v>
      </c>
      <c r="AL29" s="114" t="str">
        <f aca="false">
IF(AL28="","",VLOOKUP(AL28,'【記載例】シフト記号表（勤務時間帯）'!$C$5:$K$36,9,0))</f>
        <v>
</v>
      </c>
      <c r="AM29" s="115" t="n">
        <f aca="false">
IF(AM28="","",VLOOKUP(AM28,'【記載例】シフト記号表（勤務時間帯）'!$C$5:$K$36,9,0))</f>
        <v>
8</v>
      </c>
      <c r="AN29" s="113" t="n">
        <f aca="false">
IF(AN28="","",VLOOKUP(AN28,'【記載例】シフト記号表（勤務時間帯）'!$C$5:$K$36,9,0))</f>
        <v>
8</v>
      </c>
      <c r="AO29" s="114" t="str">
        <f aca="false">
IF(AO28="","",VLOOKUP(AO28,'【記載例】シフト記号表（勤務時間帯）'!$C$5:$K$36,9,0))</f>
        <v>
</v>
      </c>
      <c r="AP29" s="114" t="str">
        <f aca="false">
IF(AP28="","",VLOOKUP(AP28,'【記載例】シフト記号表（勤務時間帯）'!$C$5:$K$36,9,0))</f>
        <v>
</v>
      </c>
      <c r="AQ29" s="114" t="str">
        <f aca="false">
IF(AQ28="","",VLOOKUP(AQ28,'【記載例】シフト記号表（勤務時間帯）'!$C$5:$K$36,9,0))</f>
        <v>
-</v>
      </c>
      <c r="AR29" s="114" t="str">
        <f aca="false">
IF(AR28="","",VLOOKUP(AR28,'【記載例】シフト記号表（勤務時間帯）'!$C$5:$K$36,9,0))</f>
        <v>
-</v>
      </c>
      <c r="AS29" s="114" t="str">
        <f aca="false">
IF(AS28="","",VLOOKUP(AS28,'【記載例】シフト記号表（勤務時間帯）'!$C$5:$K$36,9,0))</f>
        <v>
</v>
      </c>
      <c r="AT29" s="115" t="n">
        <f aca="false">
IF(AT28="","",VLOOKUP(AT28,'【記載例】シフト記号表（勤務時間帯）'!$C$5:$K$36,9,0))</f>
        <v>
8</v>
      </c>
      <c r="AU29" s="113" t="str">
        <f aca="false">
IF(AU28="","",VLOOKUP(AU28,'【記載例】シフト記号表（勤務時間帯）'!$C$5:$K$36,9,0))</f>
        <v>
</v>
      </c>
      <c r="AV29" s="114" t="str">
        <f aca="false">
IF(AV28="","",VLOOKUP(AV28,'【記載例】シフト記号表（勤務時間帯）'!$C$5:$K$36,9,0))</f>
        <v>
</v>
      </c>
      <c r="AW29" s="115" t="str">
        <f aca="false">
IF(AW28="","",VLOOKUP(AW28,'【記載例】シフト記号表（勤務時間帯）'!$C$5:$K$36,9,0))</f>
        <v>
</v>
      </c>
      <c r="AX29" s="116" t="n">
        <f aca="false">
IF($BB$3="計画",SUM(S29:AT29),IF($BB$3="実績",SUM(S29:AW29),""))</f>
        <v>
64</v>
      </c>
      <c r="AY29" s="116"/>
      <c r="AZ29" s="117" t="n">
        <f aca="false">
IF($BB$3="計画",AX29/4,IF($BB$3="実績",))</f>
        <v>
16</v>
      </c>
      <c r="BA29" s="117"/>
      <c r="BB29" s="141"/>
      <c r="BC29" s="141"/>
      <c r="BD29" s="141"/>
      <c r="BE29" s="141"/>
      <c r="BF29" s="141"/>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20.25" hidden="false" customHeight="true" outlineLevel="0" collapsed="false">
      <c r="A30" s="0"/>
      <c r="B30" s="83"/>
      <c r="C30" s="118"/>
      <c r="D30" s="118"/>
      <c r="E30" s="118"/>
      <c r="F30" s="111" t="str">
        <f aca="false">
C29</f>
        <v>
生活相談員</v>
      </c>
      <c r="G30" s="128"/>
      <c r="H30" s="129"/>
      <c r="I30" s="129"/>
      <c r="J30" s="129"/>
      <c r="K30" s="129"/>
      <c r="L30" s="130"/>
      <c r="M30" s="130"/>
      <c r="N30" s="130"/>
      <c r="O30" s="130"/>
      <c r="P30" s="120" t="s">
        <v>
63</v>
      </c>
      <c r="Q30" s="120"/>
      <c r="R30" s="120"/>
      <c r="S30" s="121" t="n">
        <f aca="false">
IF(S28="","",VLOOKUP(S28,'【記載例】シフト記号表（勤務時間帯）'!$C$5:$U$36,19,0))</f>
        <v>
7.00000000000001</v>
      </c>
      <c r="T30" s="122" t="str">
        <f aca="false">
IF(T28="","",VLOOKUP(T28,'【記載例】シフト記号表（勤務時間帯）'!$C$5:$U$36,19,0))</f>
        <v>
</v>
      </c>
      <c r="U30" s="122" t="str">
        <f aca="false">
IF(U28="","",VLOOKUP(U28,'【記載例】シフト記号表（勤務時間帯）'!$C$5:$U$36,19,0))</f>
        <v>
</v>
      </c>
      <c r="V30" s="122" t="str">
        <f aca="false">
IF(V28="","",VLOOKUP(V28,'【記載例】シフト記号表（勤務時間帯）'!$C$5:$U$36,19,0))</f>
        <v>
-</v>
      </c>
      <c r="W30" s="122" t="str">
        <f aca="false">
IF(W28="","",VLOOKUP(W28,'【記載例】シフト記号表（勤務時間帯）'!$C$5:$U$36,19,0))</f>
        <v>
-</v>
      </c>
      <c r="X30" s="122" t="str">
        <f aca="false">
IF(X28="","",VLOOKUP(X28,'【記載例】シフト記号表（勤務時間帯）'!$C$5:$U$36,19,0))</f>
        <v>
</v>
      </c>
      <c r="Y30" s="123" t="n">
        <f aca="false">
IF(Y28="","",VLOOKUP(Y28,'【記載例】シフト記号表（勤務時間帯）'!$C$5:$U$36,19,0))</f>
        <v>
7.00000000000001</v>
      </c>
      <c r="Z30" s="121" t="n">
        <f aca="false">
IF(Z28="","",VLOOKUP(Z28,'【記載例】シフト記号表（勤務時間帯）'!$C$5:$U$36,19,0))</f>
        <v>
7.00000000000001</v>
      </c>
      <c r="AA30" s="122" t="str">
        <f aca="false">
IF(AA28="","",VLOOKUP(AA28,'【記載例】シフト記号表（勤務時間帯）'!$C$5:$U$36,19,0))</f>
        <v>
</v>
      </c>
      <c r="AB30" s="122" t="str">
        <f aca="false">
IF(AB28="","",VLOOKUP(AB28,'【記載例】シフト記号表（勤務時間帯）'!$C$5:$U$36,19,0))</f>
        <v>
</v>
      </c>
      <c r="AC30" s="122" t="str">
        <f aca="false">
IF(AC28="","",VLOOKUP(AC28,'【記載例】シフト記号表（勤務時間帯）'!$C$5:$U$36,19,0))</f>
        <v>
-</v>
      </c>
      <c r="AD30" s="122" t="str">
        <f aca="false">
IF(AD28="","",VLOOKUP(AD28,'【記載例】シフト記号表（勤務時間帯）'!$C$5:$U$36,19,0))</f>
        <v>
-</v>
      </c>
      <c r="AE30" s="122" t="str">
        <f aca="false">
IF(AE28="","",VLOOKUP(AE28,'【記載例】シフト記号表（勤務時間帯）'!$C$5:$U$36,19,0))</f>
        <v>
</v>
      </c>
      <c r="AF30" s="123" t="n">
        <f aca="false">
IF(AF28="","",VLOOKUP(AF28,'【記載例】シフト記号表（勤務時間帯）'!$C$5:$U$36,19,0))</f>
        <v>
7.00000000000001</v>
      </c>
      <c r="AG30" s="121" t="n">
        <f aca="false">
IF(AG28="","",VLOOKUP(AG28,'【記載例】シフト記号表（勤務時間帯）'!$C$5:$U$36,19,0))</f>
        <v>
7.00000000000001</v>
      </c>
      <c r="AH30" s="122" t="str">
        <f aca="false">
IF(AH28="","",VLOOKUP(AH28,'【記載例】シフト記号表（勤務時間帯）'!$C$5:$U$36,19,0))</f>
        <v>
</v>
      </c>
      <c r="AI30" s="122" t="str">
        <f aca="false">
IF(AI28="","",VLOOKUP(AI28,'【記載例】シフト記号表（勤務時間帯）'!$C$5:$U$36,19,0))</f>
        <v>
</v>
      </c>
      <c r="AJ30" s="122" t="str">
        <f aca="false">
IF(AJ28="","",VLOOKUP(AJ28,'【記載例】シフト記号表（勤務時間帯）'!$C$5:$U$36,19,0))</f>
        <v>
-</v>
      </c>
      <c r="AK30" s="122" t="str">
        <f aca="false">
IF(AK28="","",VLOOKUP(AK28,'【記載例】シフト記号表（勤務時間帯）'!$C$5:$U$36,19,0))</f>
        <v>
-</v>
      </c>
      <c r="AL30" s="122" t="str">
        <f aca="false">
IF(AL28="","",VLOOKUP(AL28,'【記載例】シフト記号表（勤務時間帯）'!$C$5:$U$36,19,0))</f>
        <v>
</v>
      </c>
      <c r="AM30" s="123" t="n">
        <f aca="false">
IF(AM28="","",VLOOKUP(AM28,'【記載例】シフト記号表（勤務時間帯）'!$C$5:$U$36,19,0))</f>
        <v>
7.00000000000001</v>
      </c>
      <c r="AN30" s="121" t="n">
        <f aca="false">
IF(AN28="","",VLOOKUP(AN28,'【記載例】シフト記号表（勤務時間帯）'!$C$5:$U$36,19,0))</f>
        <v>
7.00000000000001</v>
      </c>
      <c r="AO30" s="122" t="str">
        <f aca="false">
IF(AO28="","",VLOOKUP(AO28,'【記載例】シフト記号表（勤務時間帯）'!$C$5:$U$36,19,0))</f>
        <v>
</v>
      </c>
      <c r="AP30" s="122" t="str">
        <f aca="false">
IF(AP28="","",VLOOKUP(AP28,'【記載例】シフト記号表（勤務時間帯）'!$C$5:$U$36,19,0))</f>
        <v>
</v>
      </c>
      <c r="AQ30" s="122" t="str">
        <f aca="false">
IF(AQ28="","",VLOOKUP(AQ28,'【記載例】シフト記号表（勤務時間帯）'!$C$5:$U$36,19,0))</f>
        <v>
-</v>
      </c>
      <c r="AR30" s="122" t="str">
        <f aca="false">
IF(AR28="","",VLOOKUP(AR28,'【記載例】シフト記号表（勤務時間帯）'!$C$5:$U$36,19,0))</f>
        <v>
-</v>
      </c>
      <c r="AS30" s="122" t="str">
        <f aca="false">
IF(AS28="","",VLOOKUP(AS28,'【記載例】シフト記号表（勤務時間帯）'!$C$5:$U$36,19,0))</f>
        <v>
</v>
      </c>
      <c r="AT30" s="123" t="n">
        <f aca="false">
IF(AT28="","",VLOOKUP(AT28,'【記載例】シフト記号表（勤務時間帯）'!$C$5:$U$36,19,0))</f>
        <v>
7.00000000000001</v>
      </c>
      <c r="AU30" s="121" t="str">
        <f aca="false">
IF(AU28="","",VLOOKUP(AU28,'【記載例】シフト記号表（勤務時間帯）'!$C$5:$U$36,19,0))</f>
        <v>
</v>
      </c>
      <c r="AV30" s="122" t="str">
        <f aca="false">
IF(AV28="","",VLOOKUP(AV28,'【記載例】シフト記号表（勤務時間帯）'!$C$5:$U$36,19,0))</f>
        <v>
</v>
      </c>
      <c r="AW30" s="123" t="str">
        <f aca="false">
IF(AW28="","",VLOOKUP(AW28,'【記載例】シフト記号表（勤務時間帯）'!$C$5:$U$36,19,0))</f>
        <v>
</v>
      </c>
      <c r="AX30" s="124" t="n">
        <f aca="false">
IF($BB$3="計画",SUM(S30:AT30),IF($BB$3="実績",SUM(S30:AW30),""))</f>
        <v>
56.0000000000001</v>
      </c>
      <c r="AY30" s="124"/>
      <c r="AZ30" s="125" t="n">
        <f aca="false">
IF($BB$3="計画",AX30/4,IF($BB$3="実績",))</f>
        <v>
14</v>
      </c>
      <c r="BA30" s="125"/>
      <c r="BB30" s="141"/>
      <c r="BC30" s="141"/>
      <c r="BD30" s="141"/>
      <c r="BE30" s="141"/>
      <c r="BF30" s="141"/>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20.25" hidden="false" customHeight="true" outlineLevel="0" collapsed="false">
      <c r="A31" s="0"/>
      <c r="B31" s="83" t="n">
        <f aca="false">
B28+1</f>
        <v>
4</v>
      </c>
      <c r="C31" s="126"/>
      <c r="D31" s="126"/>
      <c r="E31" s="126"/>
      <c r="F31" s="127"/>
      <c r="G31" s="128" t="s">
        <v>
67</v>
      </c>
      <c r="H31" s="129" t="s">
        <v>
71</v>
      </c>
      <c r="I31" s="129"/>
      <c r="J31" s="129"/>
      <c r="K31" s="129"/>
      <c r="L31" s="130" t="s">
        <v>
72</v>
      </c>
      <c r="M31" s="130"/>
      <c r="N31" s="130"/>
      <c r="O31" s="130"/>
      <c r="P31" s="131" t="s">
        <v>
58</v>
      </c>
      <c r="Q31" s="131"/>
      <c r="R31" s="131"/>
      <c r="S31" s="138" t="s">
        <v>
73</v>
      </c>
      <c r="T31" s="139" t="s">
        <v>
60</v>
      </c>
      <c r="U31" s="133" t="s">
        <v>
73</v>
      </c>
      <c r="V31" s="133" t="s">
        <v>
73</v>
      </c>
      <c r="W31" s="139" t="s">
        <v>
60</v>
      </c>
      <c r="X31" s="133" t="s">
        <v>
73</v>
      </c>
      <c r="Y31" s="134"/>
      <c r="Z31" s="138" t="s">
        <v>
73</v>
      </c>
      <c r="AA31" s="139" t="s">
        <v>
60</v>
      </c>
      <c r="AB31" s="133" t="s">
        <v>
73</v>
      </c>
      <c r="AC31" s="133" t="s">
        <v>
73</v>
      </c>
      <c r="AD31" s="139" t="s">
        <v>
60</v>
      </c>
      <c r="AE31" s="133" t="s">
        <v>
73</v>
      </c>
      <c r="AF31" s="134"/>
      <c r="AG31" s="138" t="s">
        <v>
73</v>
      </c>
      <c r="AH31" s="139" t="s">
        <v>
60</v>
      </c>
      <c r="AI31" s="133" t="s">
        <v>
73</v>
      </c>
      <c r="AJ31" s="133" t="s">
        <v>
73</v>
      </c>
      <c r="AK31" s="139" t="s">
        <v>
60</v>
      </c>
      <c r="AL31" s="133" t="s">
        <v>
73</v>
      </c>
      <c r="AM31" s="134"/>
      <c r="AN31" s="138" t="s">
        <v>
73</v>
      </c>
      <c r="AO31" s="139" t="s">
        <v>
60</v>
      </c>
      <c r="AP31" s="133" t="s">
        <v>
73</v>
      </c>
      <c r="AQ31" s="133" t="s">
        <v>
73</v>
      </c>
      <c r="AR31" s="139" t="s">
        <v>
60</v>
      </c>
      <c r="AS31" s="133" t="s">
        <v>
73</v>
      </c>
      <c r="AT31" s="134"/>
      <c r="AU31" s="132"/>
      <c r="AV31" s="133"/>
      <c r="AW31" s="134"/>
      <c r="AX31" s="135"/>
      <c r="AY31" s="135"/>
      <c r="AZ31" s="136"/>
      <c r="BA31" s="136"/>
      <c r="BB31" s="141" t="s">
        <v>
74</v>
      </c>
      <c r="BC31" s="141"/>
      <c r="BD31" s="141"/>
      <c r="BE31" s="141"/>
      <c r="BF31" s="141"/>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20.25" hidden="false" customHeight="true" outlineLevel="0" collapsed="false">
      <c r="A32" s="0"/>
      <c r="B32" s="83"/>
      <c r="C32" s="142" t="s">
        <v>
75</v>
      </c>
      <c r="D32" s="142"/>
      <c r="E32" s="142"/>
      <c r="F32" s="111"/>
      <c r="G32" s="128"/>
      <c r="H32" s="129"/>
      <c r="I32" s="129"/>
      <c r="J32" s="129"/>
      <c r="K32" s="129"/>
      <c r="L32" s="130"/>
      <c r="M32" s="130"/>
      <c r="N32" s="130"/>
      <c r="O32" s="130"/>
      <c r="P32" s="112" t="s">
        <v>
62</v>
      </c>
      <c r="Q32" s="112"/>
      <c r="R32" s="112"/>
      <c r="S32" s="113" t="n">
        <f aca="false">
IF(S31="","",VLOOKUP(S31,'【記載例】シフト記号表（勤務時間帯）'!$C$5:$K$36,9,0))</f>
        <v>
4</v>
      </c>
      <c r="T32" s="114" t="str">
        <f aca="false">
IF(T31="","",VLOOKUP(T31,'【記載例】シフト記号表（勤務時間帯）'!$C$5:$K$36,9,0))</f>
        <v>
-</v>
      </c>
      <c r="U32" s="114" t="n">
        <f aca="false">
IF(U31="","",VLOOKUP(U31,'【記載例】シフト記号表（勤務時間帯）'!$C$5:$K$36,9,0))</f>
        <v>
4</v>
      </c>
      <c r="V32" s="114" t="n">
        <f aca="false">
IF(V31="","",VLOOKUP(V31,'【記載例】シフト記号表（勤務時間帯）'!$C$5:$K$36,9,0))</f>
        <v>
4</v>
      </c>
      <c r="W32" s="114" t="str">
        <f aca="false">
IF(W31="","",VLOOKUP(W31,'【記載例】シフト記号表（勤務時間帯）'!$C$5:$K$36,9,0))</f>
        <v>
-</v>
      </c>
      <c r="X32" s="114" t="n">
        <f aca="false">
IF(X31="","",VLOOKUP(X31,'【記載例】シフト記号表（勤務時間帯）'!$C$5:$K$36,9,0))</f>
        <v>
4</v>
      </c>
      <c r="Y32" s="115" t="str">
        <f aca="false">
IF(Y31="","",VLOOKUP(Y31,'【記載例】シフト記号表（勤務時間帯）'!$C$5:$K$36,9,0))</f>
        <v>
</v>
      </c>
      <c r="Z32" s="113" t="n">
        <f aca="false">
IF(Z31="","",VLOOKUP(Z31,'【記載例】シフト記号表（勤務時間帯）'!$C$5:$K$36,9,0))</f>
        <v>
4</v>
      </c>
      <c r="AA32" s="114" t="str">
        <f aca="false">
IF(AA31="","",VLOOKUP(AA31,'【記載例】シフト記号表（勤務時間帯）'!$C$5:$K$36,9,0))</f>
        <v>
-</v>
      </c>
      <c r="AB32" s="114" t="n">
        <f aca="false">
IF(AB31="","",VLOOKUP(AB31,'【記載例】シフト記号表（勤務時間帯）'!$C$5:$K$36,9,0))</f>
        <v>
4</v>
      </c>
      <c r="AC32" s="114" t="n">
        <f aca="false">
IF(AC31="","",VLOOKUP(AC31,'【記載例】シフト記号表（勤務時間帯）'!$C$5:$K$36,9,0))</f>
        <v>
4</v>
      </c>
      <c r="AD32" s="114" t="str">
        <f aca="false">
IF(AD31="","",VLOOKUP(AD31,'【記載例】シフト記号表（勤務時間帯）'!$C$5:$K$36,9,0))</f>
        <v>
-</v>
      </c>
      <c r="AE32" s="114" t="n">
        <f aca="false">
IF(AE31="","",VLOOKUP(AE31,'【記載例】シフト記号表（勤務時間帯）'!$C$5:$K$36,9,0))</f>
        <v>
4</v>
      </c>
      <c r="AF32" s="115" t="str">
        <f aca="false">
IF(AF31="","",VLOOKUP(AF31,'【記載例】シフト記号表（勤務時間帯）'!$C$5:$K$36,9,0))</f>
        <v>
</v>
      </c>
      <c r="AG32" s="113" t="n">
        <f aca="false">
IF(AG31="","",VLOOKUP(AG31,'【記載例】シフト記号表（勤務時間帯）'!$C$5:$K$36,9,0))</f>
        <v>
4</v>
      </c>
      <c r="AH32" s="114" t="str">
        <f aca="false">
IF(AH31="","",VLOOKUP(AH31,'【記載例】シフト記号表（勤務時間帯）'!$C$5:$K$36,9,0))</f>
        <v>
-</v>
      </c>
      <c r="AI32" s="114" t="n">
        <f aca="false">
IF(AI31="","",VLOOKUP(AI31,'【記載例】シフト記号表（勤務時間帯）'!$C$5:$K$36,9,0))</f>
        <v>
4</v>
      </c>
      <c r="AJ32" s="114" t="n">
        <f aca="false">
IF(AJ31="","",VLOOKUP(AJ31,'【記載例】シフト記号表（勤務時間帯）'!$C$5:$K$36,9,0))</f>
        <v>
4</v>
      </c>
      <c r="AK32" s="114" t="str">
        <f aca="false">
IF(AK31="","",VLOOKUP(AK31,'【記載例】シフト記号表（勤務時間帯）'!$C$5:$K$36,9,0))</f>
        <v>
-</v>
      </c>
      <c r="AL32" s="114" t="n">
        <f aca="false">
IF(AL31="","",VLOOKUP(AL31,'【記載例】シフト記号表（勤務時間帯）'!$C$5:$K$36,9,0))</f>
        <v>
4</v>
      </c>
      <c r="AM32" s="115" t="str">
        <f aca="false">
IF(AM31="","",VLOOKUP(AM31,'【記載例】シフト記号表（勤務時間帯）'!$C$5:$K$36,9,0))</f>
        <v>
</v>
      </c>
      <c r="AN32" s="113" t="n">
        <f aca="false">
IF(AN31="","",VLOOKUP(AN31,'【記載例】シフト記号表（勤務時間帯）'!$C$5:$K$36,9,0))</f>
        <v>
4</v>
      </c>
      <c r="AO32" s="114" t="str">
        <f aca="false">
IF(AO31="","",VLOOKUP(AO31,'【記載例】シフト記号表（勤務時間帯）'!$C$5:$K$36,9,0))</f>
        <v>
-</v>
      </c>
      <c r="AP32" s="114" t="n">
        <f aca="false">
IF(AP31="","",VLOOKUP(AP31,'【記載例】シフト記号表（勤務時間帯）'!$C$5:$K$36,9,0))</f>
        <v>
4</v>
      </c>
      <c r="AQ32" s="114" t="n">
        <f aca="false">
IF(AQ31="","",VLOOKUP(AQ31,'【記載例】シフト記号表（勤務時間帯）'!$C$5:$K$36,9,0))</f>
        <v>
4</v>
      </c>
      <c r="AR32" s="114" t="str">
        <f aca="false">
IF(AR31="","",VLOOKUP(AR31,'【記載例】シフト記号表（勤務時間帯）'!$C$5:$K$36,9,0))</f>
        <v>
-</v>
      </c>
      <c r="AS32" s="114" t="n">
        <f aca="false">
IF(AS31="","",VLOOKUP(AS31,'【記載例】シフト記号表（勤務時間帯）'!$C$5:$K$36,9,0))</f>
        <v>
4</v>
      </c>
      <c r="AT32" s="115" t="str">
        <f aca="false">
IF(AT31="","",VLOOKUP(AT31,'【記載例】シフト記号表（勤務時間帯）'!$C$5:$K$36,9,0))</f>
        <v>
</v>
      </c>
      <c r="AU32" s="113" t="str">
        <f aca="false">
IF(AU31="","",VLOOKUP(AU31,'【記載例】シフト記号表（勤務時間帯）'!$C$5:$K$36,9,0))</f>
        <v>
</v>
      </c>
      <c r="AV32" s="114" t="str">
        <f aca="false">
IF(AV31="","",VLOOKUP(AV31,'【記載例】シフト記号表（勤務時間帯）'!$C$5:$K$36,9,0))</f>
        <v>
</v>
      </c>
      <c r="AW32" s="115" t="str">
        <f aca="false">
IF(AW31="","",VLOOKUP(AW31,'【記載例】シフト記号表（勤務時間帯）'!$C$5:$K$36,9,0))</f>
        <v>
</v>
      </c>
      <c r="AX32" s="116" t="n">
        <f aca="false">
IF($BB$3="計画",SUM(S32:AT32),IF($BB$3="実績",SUM(S32:AW32),""))</f>
        <v>
64</v>
      </c>
      <c r="AY32" s="116"/>
      <c r="AZ32" s="117" t="n">
        <f aca="false">
IF($BB$3="計画",AX32/4,IF($BB$3="実績",))</f>
        <v>
16</v>
      </c>
      <c r="BA32" s="117"/>
      <c r="BB32" s="141"/>
      <c r="BC32" s="141"/>
      <c r="BD32" s="141"/>
      <c r="BE32" s="141"/>
      <c r="BF32" s="141"/>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20.25" hidden="false" customHeight="true" outlineLevel="0" collapsed="false">
      <c r="A33" s="0"/>
      <c r="B33" s="83"/>
      <c r="C33" s="118"/>
      <c r="D33" s="118"/>
      <c r="E33" s="118"/>
      <c r="F33" s="111" t="str">
        <f aca="false">
C32</f>
        <v>
看護職員</v>
      </c>
      <c r="G33" s="128"/>
      <c r="H33" s="129"/>
      <c r="I33" s="129"/>
      <c r="J33" s="129"/>
      <c r="K33" s="129"/>
      <c r="L33" s="130"/>
      <c r="M33" s="130"/>
      <c r="N33" s="130"/>
      <c r="O33" s="130"/>
      <c r="P33" s="120" t="s">
        <v>
63</v>
      </c>
      <c r="Q33" s="120"/>
      <c r="R33" s="120"/>
      <c r="S33" s="121" t="n">
        <f aca="false">
IF(S31="","",VLOOKUP(S31,'【記載例】シフト記号表（勤務時間帯）'!$C$5:$U$36,19,0))</f>
        <v>
4</v>
      </c>
      <c r="T33" s="122" t="str">
        <f aca="false">
IF(T31="","",VLOOKUP(T31,'【記載例】シフト記号表（勤務時間帯）'!$C$5:$U$36,19,0))</f>
        <v>
-</v>
      </c>
      <c r="U33" s="122" t="n">
        <f aca="false">
IF(U31="","",VLOOKUP(U31,'【記載例】シフト記号表（勤務時間帯）'!$C$5:$U$36,19,0))</f>
        <v>
4</v>
      </c>
      <c r="V33" s="122" t="n">
        <f aca="false">
IF(V31="","",VLOOKUP(V31,'【記載例】シフト記号表（勤務時間帯）'!$C$5:$U$36,19,0))</f>
        <v>
4</v>
      </c>
      <c r="W33" s="122" t="str">
        <f aca="false">
IF(W31="","",VLOOKUP(W31,'【記載例】シフト記号表（勤務時間帯）'!$C$5:$U$36,19,0))</f>
        <v>
-</v>
      </c>
      <c r="X33" s="122" t="n">
        <f aca="false">
IF(X31="","",VLOOKUP(X31,'【記載例】シフト記号表（勤務時間帯）'!$C$5:$U$36,19,0))</f>
        <v>
4</v>
      </c>
      <c r="Y33" s="123" t="str">
        <f aca="false">
IF(Y31="","",VLOOKUP(Y31,'【記載例】シフト記号表（勤務時間帯）'!$C$5:$U$36,19,0))</f>
        <v>
</v>
      </c>
      <c r="Z33" s="121" t="n">
        <f aca="false">
IF(Z31="","",VLOOKUP(Z31,'【記載例】シフト記号表（勤務時間帯）'!$C$5:$U$36,19,0))</f>
        <v>
4</v>
      </c>
      <c r="AA33" s="122" t="str">
        <f aca="false">
IF(AA31="","",VLOOKUP(AA31,'【記載例】シフト記号表（勤務時間帯）'!$C$5:$U$36,19,0))</f>
        <v>
-</v>
      </c>
      <c r="AB33" s="122" t="n">
        <f aca="false">
IF(AB31="","",VLOOKUP(AB31,'【記載例】シフト記号表（勤務時間帯）'!$C$5:$U$36,19,0))</f>
        <v>
4</v>
      </c>
      <c r="AC33" s="122" t="n">
        <f aca="false">
IF(AC31="","",VLOOKUP(AC31,'【記載例】シフト記号表（勤務時間帯）'!$C$5:$U$36,19,0))</f>
        <v>
4</v>
      </c>
      <c r="AD33" s="122" t="str">
        <f aca="false">
IF(AD31="","",VLOOKUP(AD31,'【記載例】シフト記号表（勤務時間帯）'!$C$5:$U$36,19,0))</f>
        <v>
-</v>
      </c>
      <c r="AE33" s="122" t="n">
        <f aca="false">
IF(AE31="","",VLOOKUP(AE31,'【記載例】シフト記号表（勤務時間帯）'!$C$5:$U$36,19,0))</f>
        <v>
4</v>
      </c>
      <c r="AF33" s="123" t="str">
        <f aca="false">
IF(AF31="","",VLOOKUP(AF31,'【記載例】シフト記号表（勤務時間帯）'!$C$5:$U$36,19,0))</f>
        <v>
</v>
      </c>
      <c r="AG33" s="121" t="n">
        <f aca="false">
IF(AG31="","",VLOOKUP(AG31,'【記載例】シフト記号表（勤務時間帯）'!$C$5:$U$36,19,0))</f>
        <v>
4</v>
      </c>
      <c r="AH33" s="122" t="str">
        <f aca="false">
IF(AH31="","",VLOOKUP(AH31,'【記載例】シフト記号表（勤務時間帯）'!$C$5:$U$36,19,0))</f>
        <v>
-</v>
      </c>
      <c r="AI33" s="122" t="n">
        <f aca="false">
IF(AI31="","",VLOOKUP(AI31,'【記載例】シフト記号表（勤務時間帯）'!$C$5:$U$36,19,0))</f>
        <v>
4</v>
      </c>
      <c r="AJ33" s="122" t="n">
        <f aca="false">
IF(AJ31="","",VLOOKUP(AJ31,'【記載例】シフト記号表（勤務時間帯）'!$C$5:$U$36,19,0))</f>
        <v>
4</v>
      </c>
      <c r="AK33" s="122" t="str">
        <f aca="false">
IF(AK31="","",VLOOKUP(AK31,'【記載例】シフト記号表（勤務時間帯）'!$C$5:$U$36,19,0))</f>
        <v>
-</v>
      </c>
      <c r="AL33" s="122" t="n">
        <f aca="false">
IF(AL31="","",VLOOKUP(AL31,'【記載例】シフト記号表（勤務時間帯）'!$C$5:$U$36,19,0))</f>
        <v>
4</v>
      </c>
      <c r="AM33" s="123" t="str">
        <f aca="false">
IF(AM31="","",VLOOKUP(AM31,'【記載例】シフト記号表（勤務時間帯）'!$C$5:$U$36,19,0))</f>
        <v>
</v>
      </c>
      <c r="AN33" s="121" t="n">
        <f aca="false">
IF(AN31="","",VLOOKUP(AN31,'【記載例】シフト記号表（勤務時間帯）'!$C$5:$U$36,19,0))</f>
        <v>
4</v>
      </c>
      <c r="AO33" s="122" t="str">
        <f aca="false">
IF(AO31="","",VLOOKUP(AO31,'【記載例】シフト記号表（勤務時間帯）'!$C$5:$U$36,19,0))</f>
        <v>
-</v>
      </c>
      <c r="AP33" s="122" t="n">
        <f aca="false">
IF(AP31="","",VLOOKUP(AP31,'【記載例】シフト記号表（勤務時間帯）'!$C$5:$U$36,19,0))</f>
        <v>
4</v>
      </c>
      <c r="AQ33" s="122" t="n">
        <f aca="false">
IF(AQ31="","",VLOOKUP(AQ31,'【記載例】シフト記号表（勤務時間帯）'!$C$5:$U$36,19,0))</f>
        <v>
4</v>
      </c>
      <c r="AR33" s="122" t="str">
        <f aca="false">
IF(AR31="","",VLOOKUP(AR31,'【記載例】シフト記号表（勤務時間帯）'!$C$5:$U$36,19,0))</f>
        <v>
-</v>
      </c>
      <c r="AS33" s="122" t="n">
        <f aca="false">
IF(AS31="","",VLOOKUP(AS31,'【記載例】シフト記号表（勤務時間帯）'!$C$5:$U$36,19,0))</f>
        <v>
4</v>
      </c>
      <c r="AT33" s="123" t="str">
        <f aca="false">
IF(AT31="","",VLOOKUP(AT31,'【記載例】シフト記号表（勤務時間帯）'!$C$5:$U$36,19,0))</f>
        <v>
</v>
      </c>
      <c r="AU33" s="121" t="str">
        <f aca="false">
IF(AU31="","",VLOOKUP(AU31,'【記載例】シフト記号表（勤務時間帯）'!$C$5:$U$36,19,0))</f>
        <v>
</v>
      </c>
      <c r="AV33" s="122" t="str">
        <f aca="false">
IF(AV31="","",VLOOKUP(AV31,'【記載例】シフト記号表（勤務時間帯）'!$C$5:$U$36,19,0))</f>
        <v>
</v>
      </c>
      <c r="AW33" s="123" t="str">
        <f aca="false">
IF(AW31="","",VLOOKUP(AW31,'【記載例】シフト記号表（勤務時間帯）'!$C$5:$U$36,19,0))</f>
        <v>
</v>
      </c>
      <c r="AX33" s="124" t="n">
        <f aca="false">
IF($BB$3="計画",SUM(S33:AT33),IF($BB$3="実績",SUM(S33:AW33),""))</f>
        <v>
64</v>
      </c>
      <c r="AY33" s="124"/>
      <c r="AZ33" s="125" t="n">
        <f aca="false">
IF($BB$3="計画",AX33/4,IF($BB$3="実績",))</f>
        <v>
16</v>
      </c>
      <c r="BA33" s="125"/>
      <c r="BB33" s="141"/>
      <c r="BC33" s="141"/>
      <c r="BD33" s="141"/>
      <c r="BE33" s="141"/>
      <c r="BF33" s="141"/>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20.25" hidden="false" customHeight="true" outlineLevel="0" collapsed="false">
      <c r="A34" s="0"/>
      <c r="B34" s="83" t="n">
        <f aca="false">
B31+1</f>
        <v>
5</v>
      </c>
      <c r="C34" s="126"/>
      <c r="D34" s="126"/>
      <c r="E34" s="126"/>
      <c r="F34" s="127"/>
      <c r="G34" s="128" t="s">
        <v>
76</v>
      </c>
      <c r="H34" s="129" t="s">
        <v>
77</v>
      </c>
      <c r="I34" s="129"/>
      <c r="J34" s="129"/>
      <c r="K34" s="129"/>
      <c r="L34" s="130" t="s">
        <v>
78</v>
      </c>
      <c r="M34" s="130"/>
      <c r="N34" s="130"/>
      <c r="O34" s="130"/>
      <c r="P34" s="131" t="s">
        <v>
58</v>
      </c>
      <c r="Q34" s="131"/>
      <c r="R34" s="131"/>
      <c r="S34" s="132" t="s">
        <v>
60</v>
      </c>
      <c r="T34" s="133" t="s">
        <v>
73</v>
      </c>
      <c r="U34" s="139" t="s">
        <v>
60</v>
      </c>
      <c r="V34" s="139" t="s">
        <v>
60</v>
      </c>
      <c r="W34" s="133" t="s">
        <v>
73</v>
      </c>
      <c r="X34" s="139" t="s">
        <v>
60</v>
      </c>
      <c r="Y34" s="140" t="s">
        <v>
73</v>
      </c>
      <c r="Z34" s="132" t="s">
        <v>
60</v>
      </c>
      <c r="AA34" s="133" t="s">
        <v>
73</v>
      </c>
      <c r="AB34" s="139" t="s">
        <v>
60</v>
      </c>
      <c r="AC34" s="139" t="s">
        <v>
60</v>
      </c>
      <c r="AD34" s="133" t="s">
        <v>
73</v>
      </c>
      <c r="AE34" s="139" t="s">
        <v>
60</v>
      </c>
      <c r="AF34" s="140" t="s">
        <v>
73</v>
      </c>
      <c r="AG34" s="132" t="s">
        <v>
60</v>
      </c>
      <c r="AH34" s="133" t="s">
        <v>
73</v>
      </c>
      <c r="AI34" s="139" t="s">
        <v>
60</v>
      </c>
      <c r="AJ34" s="139" t="s">
        <v>
60</v>
      </c>
      <c r="AK34" s="133" t="s">
        <v>
73</v>
      </c>
      <c r="AL34" s="139" t="s">
        <v>
60</v>
      </c>
      <c r="AM34" s="140" t="s">
        <v>
73</v>
      </c>
      <c r="AN34" s="132" t="s">
        <v>
60</v>
      </c>
      <c r="AO34" s="133" t="s">
        <v>
73</v>
      </c>
      <c r="AP34" s="139" t="s">
        <v>
60</v>
      </c>
      <c r="AQ34" s="139" t="s">
        <v>
60</v>
      </c>
      <c r="AR34" s="133" t="s">
        <v>
73</v>
      </c>
      <c r="AS34" s="139" t="s">
        <v>
60</v>
      </c>
      <c r="AT34" s="140" t="s">
        <v>
73</v>
      </c>
      <c r="AU34" s="132"/>
      <c r="AV34" s="133"/>
      <c r="AW34" s="134"/>
      <c r="AX34" s="135"/>
      <c r="AY34" s="135"/>
      <c r="AZ34" s="136"/>
      <c r="BA34" s="136"/>
      <c r="BB34" s="141" t="s">
        <v>
79</v>
      </c>
      <c r="BC34" s="141"/>
      <c r="BD34" s="141"/>
      <c r="BE34" s="141"/>
      <c r="BF34" s="141"/>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20.25" hidden="false" customHeight="true" outlineLevel="0" collapsed="false">
      <c r="A35" s="0"/>
      <c r="B35" s="83"/>
      <c r="C35" s="142" t="s">
        <v>
75</v>
      </c>
      <c r="D35" s="142"/>
      <c r="E35" s="142"/>
      <c r="F35" s="111"/>
      <c r="G35" s="128"/>
      <c r="H35" s="129"/>
      <c r="I35" s="129"/>
      <c r="J35" s="129"/>
      <c r="K35" s="129"/>
      <c r="L35" s="130"/>
      <c r="M35" s="130"/>
      <c r="N35" s="130"/>
      <c r="O35" s="130"/>
      <c r="P35" s="112" t="s">
        <v>
62</v>
      </c>
      <c r="Q35" s="112"/>
      <c r="R35" s="112"/>
      <c r="S35" s="113" t="str">
        <f aca="false">
IF(S34="","",VLOOKUP(S34,'【記載例】シフト記号表（勤務時間帯）'!$C$5:$K$36,9,0))</f>
        <v>
-</v>
      </c>
      <c r="T35" s="114" t="n">
        <f aca="false">
IF(T34="","",VLOOKUP(T34,'【記載例】シフト記号表（勤務時間帯）'!$C$5:$K$36,9,0))</f>
        <v>
4</v>
      </c>
      <c r="U35" s="114" t="str">
        <f aca="false">
IF(U34="","",VLOOKUP(U34,'【記載例】シフト記号表（勤務時間帯）'!$C$5:$K$36,9,0))</f>
        <v>
-</v>
      </c>
      <c r="V35" s="114" t="str">
        <f aca="false">
IF(V34="","",VLOOKUP(V34,'【記載例】シフト記号表（勤務時間帯）'!$C$5:$K$36,9,0))</f>
        <v>
-</v>
      </c>
      <c r="W35" s="114" t="n">
        <f aca="false">
IF(W34="","",VLOOKUP(W34,'【記載例】シフト記号表（勤務時間帯）'!$C$5:$K$36,9,0))</f>
        <v>
4</v>
      </c>
      <c r="X35" s="114" t="str">
        <f aca="false">
IF(X34="","",VLOOKUP(X34,'【記載例】シフト記号表（勤務時間帯）'!$C$5:$K$36,9,0))</f>
        <v>
-</v>
      </c>
      <c r="Y35" s="115" t="n">
        <f aca="false">
IF(Y34="","",VLOOKUP(Y34,'【記載例】シフト記号表（勤務時間帯）'!$C$5:$K$36,9,0))</f>
        <v>
4</v>
      </c>
      <c r="Z35" s="113" t="str">
        <f aca="false">
IF(Z34="","",VLOOKUP(Z34,'【記載例】シフト記号表（勤務時間帯）'!$C$5:$K$36,9,0))</f>
        <v>
-</v>
      </c>
      <c r="AA35" s="114" t="n">
        <f aca="false">
IF(AA34="","",VLOOKUP(AA34,'【記載例】シフト記号表（勤務時間帯）'!$C$5:$K$36,9,0))</f>
        <v>
4</v>
      </c>
      <c r="AB35" s="114" t="str">
        <f aca="false">
IF(AB34="","",VLOOKUP(AB34,'【記載例】シフト記号表（勤務時間帯）'!$C$5:$K$36,9,0))</f>
        <v>
-</v>
      </c>
      <c r="AC35" s="114" t="str">
        <f aca="false">
IF(AC34="","",VLOOKUP(AC34,'【記載例】シフト記号表（勤務時間帯）'!$C$5:$K$36,9,0))</f>
        <v>
-</v>
      </c>
      <c r="AD35" s="114" t="n">
        <f aca="false">
IF(AD34="","",VLOOKUP(AD34,'【記載例】シフト記号表（勤務時間帯）'!$C$5:$K$36,9,0))</f>
        <v>
4</v>
      </c>
      <c r="AE35" s="114" t="str">
        <f aca="false">
IF(AE34="","",VLOOKUP(AE34,'【記載例】シフト記号表（勤務時間帯）'!$C$5:$K$36,9,0))</f>
        <v>
-</v>
      </c>
      <c r="AF35" s="115" t="n">
        <f aca="false">
IF(AF34="","",VLOOKUP(AF34,'【記載例】シフト記号表（勤務時間帯）'!$C$5:$K$36,9,0))</f>
        <v>
4</v>
      </c>
      <c r="AG35" s="113" t="str">
        <f aca="false">
IF(AG34="","",VLOOKUP(AG34,'【記載例】シフト記号表（勤務時間帯）'!$C$5:$K$36,9,0))</f>
        <v>
-</v>
      </c>
      <c r="AH35" s="114" t="n">
        <f aca="false">
IF(AH34="","",VLOOKUP(AH34,'【記載例】シフト記号表（勤務時間帯）'!$C$5:$K$36,9,0))</f>
        <v>
4</v>
      </c>
      <c r="AI35" s="114" t="str">
        <f aca="false">
IF(AI34="","",VLOOKUP(AI34,'【記載例】シフト記号表（勤務時間帯）'!$C$5:$K$36,9,0))</f>
        <v>
-</v>
      </c>
      <c r="AJ35" s="114" t="str">
        <f aca="false">
IF(AJ34="","",VLOOKUP(AJ34,'【記載例】シフト記号表（勤務時間帯）'!$C$5:$K$36,9,0))</f>
        <v>
-</v>
      </c>
      <c r="AK35" s="114" t="n">
        <f aca="false">
IF(AK34="","",VLOOKUP(AK34,'【記載例】シフト記号表（勤務時間帯）'!$C$5:$K$36,9,0))</f>
        <v>
4</v>
      </c>
      <c r="AL35" s="114" t="str">
        <f aca="false">
IF(AL34="","",VLOOKUP(AL34,'【記載例】シフト記号表（勤務時間帯）'!$C$5:$K$36,9,0))</f>
        <v>
-</v>
      </c>
      <c r="AM35" s="115" t="n">
        <f aca="false">
IF(AM34="","",VLOOKUP(AM34,'【記載例】シフト記号表（勤務時間帯）'!$C$5:$K$36,9,0))</f>
        <v>
4</v>
      </c>
      <c r="AN35" s="113" t="str">
        <f aca="false">
IF(AN34="","",VLOOKUP(AN34,'【記載例】シフト記号表（勤務時間帯）'!$C$5:$K$36,9,0))</f>
        <v>
-</v>
      </c>
      <c r="AO35" s="114" t="n">
        <f aca="false">
IF(AO34="","",VLOOKUP(AO34,'【記載例】シフト記号表（勤務時間帯）'!$C$5:$K$36,9,0))</f>
        <v>
4</v>
      </c>
      <c r="AP35" s="114" t="str">
        <f aca="false">
IF(AP34="","",VLOOKUP(AP34,'【記載例】シフト記号表（勤務時間帯）'!$C$5:$K$36,9,0))</f>
        <v>
-</v>
      </c>
      <c r="AQ35" s="114" t="str">
        <f aca="false">
IF(AQ34="","",VLOOKUP(AQ34,'【記載例】シフト記号表（勤務時間帯）'!$C$5:$K$36,9,0))</f>
        <v>
-</v>
      </c>
      <c r="AR35" s="114" t="n">
        <f aca="false">
IF(AR34="","",VLOOKUP(AR34,'【記載例】シフト記号表（勤務時間帯）'!$C$5:$K$36,9,0))</f>
        <v>
4</v>
      </c>
      <c r="AS35" s="114" t="str">
        <f aca="false">
IF(AS34="","",VLOOKUP(AS34,'【記載例】シフト記号表（勤務時間帯）'!$C$5:$K$36,9,0))</f>
        <v>
-</v>
      </c>
      <c r="AT35" s="115" t="n">
        <f aca="false">
IF(AT34="","",VLOOKUP(AT34,'【記載例】シフト記号表（勤務時間帯）'!$C$5:$K$36,9,0))</f>
        <v>
4</v>
      </c>
      <c r="AU35" s="113" t="str">
        <f aca="false">
IF(AU34="","",VLOOKUP(AU34,'【記載例】シフト記号表（勤務時間帯）'!$C$5:$K$36,9,0))</f>
        <v>
</v>
      </c>
      <c r="AV35" s="114" t="str">
        <f aca="false">
IF(AV34="","",VLOOKUP(AV34,'【記載例】シフト記号表（勤務時間帯）'!$C$5:$K$36,9,0))</f>
        <v>
</v>
      </c>
      <c r="AW35" s="115" t="str">
        <f aca="false">
IF(AW34="","",VLOOKUP(AW34,'【記載例】シフト記号表（勤務時間帯）'!$C$5:$K$36,9,0))</f>
        <v>
</v>
      </c>
      <c r="AX35" s="116" t="n">
        <f aca="false">
IF($BB$3="計画",SUM(S35:AT35),IF($BB$3="実績",SUM(S35:AW35),""))</f>
        <v>
48</v>
      </c>
      <c r="AY35" s="116"/>
      <c r="AZ35" s="117" t="n">
        <f aca="false">
IF($BB$3="計画",AX35/4,IF($BB$3="実績",))</f>
        <v>
12</v>
      </c>
      <c r="BA35" s="117"/>
      <c r="BB35" s="141"/>
      <c r="BC35" s="141"/>
      <c r="BD35" s="141"/>
      <c r="BE35" s="141"/>
      <c r="BF35" s="141"/>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20.25" hidden="false" customHeight="true" outlineLevel="0" collapsed="false">
      <c r="A36" s="0"/>
      <c r="B36" s="83"/>
      <c r="C36" s="118"/>
      <c r="D36" s="118"/>
      <c r="E36" s="118"/>
      <c r="F36" s="111" t="str">
        <f aca="false">
C35</f>
        <v>
看護職員</v>
      </c>
      <c r="G36" s="128"/>
      <c r="H36" s="129"/>
      <c r="I36" s="129"/>
      <c r="J36" s="129"/>
      <c r="K36" s="129"/>
      <c r="L36" s="130"/>
      <c r="M36" s="130"/>
      <c r="N36" s="130"/>
      <c r="O36" s="130"/>
      <c r="P36" s="120" t="s">
        <v>
63</v>
      </c>
      <c r="Q36" s="120"/>
      <c r="R36" s="120"/>
      <c r="S36" s="121" t="str">
        <f aca="false">
IF(S34="","",VLOOKUP(S34,'【記載例】シフト記号表（勤務時間帯）'!$C$5:$U$36,19,0))</f>
        <v>
-</v>
      </c>
      <c r="T36" s="122" t="n">
        <f aca="false">
IF(T34="","",VLOOKUP(T34,'【記載例】シフト記号表（勤務時間帯）'!$C$5:$U$36,19,0))</f>
        <v>
4</v>
      </c>
      <c r="U36" s="122" t="str">
        <f aca="false">
IF(U34="","",VLOOKUP(U34,'【記載例】シフト記号表（勤務時間帯）'!$C$5:$U$36,19,0))</f>
        <v>
-</v>
      </c>
      <c r="V36" s="122" t="str">
        <f aca="false">
IF(V34="","",VLOOKUP(V34,'【記載例】シフト記号表（勤務時間帯）'!$C$5:$U$36,19,0))</f>
        <v>
-</v>
      </c>
      <c r="W36" s="122" t="n">
        <f aca="false">
IF(W34="","",VLOOKUP(W34,'【記載例】シフト記号表（勤務時間帯）'!$C$5:$U$36,19,0))</f>
        <v>
4</v>
      </c>
      <c r="X36" s="122" t="str">
        <f aca="false">
IF(X34="","",VLOOKUP(X34,'【記載例】シフト記号表（勤務時間帯）'!$C$5:$U$36,19,0))</f>
        <v>
-</v>
      </c>
      <c r="Y36" s="123" t="n">
        <f aca="false">
IF(Y34="","",VLOOKUP(Y34,'【記載例】シフト記号表（勤務時間帯）'!$C$5:$U$36,19,0))</f>
        <v>
4</v>
      </c>
      <c r="Z36" s="121" t="str">
        <f aca="false">
IF(Z34="","",VLOOKUP(Z34,'【記載例】シフト記号表（勤務時間帯）'!$C$5:$U$36,19,0))</f>
        <v>
-</v>
      </c>
      <c r="AA36" s="122" t="n">
        <f aca="false">
IF(AA34="","",VLOOKUP(AA34,'【記載例】シフト記号表（勤務時間帯）'!$C$5:$U$36,19,0))</f>
        <v>
4</v>
      </c>
      <c r="AB36" s="122" t="str">
        <f aca="false">
IF(AB34="","",VLOOKUP(AB34,'【記載例】シフト記号表（勤務時間帯）'!$C$5:$U$36,19,0))</f>
        <v>
-</v>
      </c>
      <c r="AC36" s="122" t="str">
        <f aca="false">
IF(AC34="","",VLOOKUP(AC34,'【記載例】シフト記号表（勤務時間帯）'!$C$5:$U$36,19,0))</f>
        <v>
-</v>
      </c>
      <c r="AD36" s="122" t="n">
        <f aca="false">
IF(AD34="","",VLOOKUP(AD34,'【記載例】シフト記号表（勤務時間帯）'!$C$5:$U$36,19,0))</f>
        <v>
4</v>
      </c>
      <c r="AE36" s="122" t="str">
        <f aca="false">
IF(AE34="","",VLOOKUP(AE34,'【記載例】シフト記号表（勤務時間帯）'!$C$5:$U$36,19,0))</f>
        <v>
-</v>
      </c>
      <c r="AF36" s="123" t="n">
        <f aca="false">
IF(AF34="","",VLOOKUP(AF34,'【記載例】シフト記号表（勤務時間帯）'!$C$5:$U$36,19,0))</f>
        <v>
4</v>
      </c>
      <c r="AG36" s="121" t="str">
        <f aca="false">
IF(AG34="","",VLOOKUP(AG34,'【記載例】シフト記号表（勤務時間帯）'!$C$5:$U$36,19,0))</f>
        <v>
-</v>
      </c>
      <c r="AH36" s="122" t="n">
        <f aca="false">
IF(AH34="","",VLOOKUP(AH34,'【記載例】シフト記号表（勤務時間帯）'!$C$5:$U$36,19,0))</f>
        <v>
4</v>
      </c>
      <c r="AI36" s="122" t="str">
        <f aca="false">
IF(AI34="","",VLOOKUP(AI34,'【記載例】シフト記号表（勤務時間帯）'!$C$5:$U$36,19,0))</f>
        <v>
-</v>
      </c>
      <c r="AJ36" s="122" t="str">
        <f aca="false">
IF(AJ34="","",VLOOKUP(AJ34,'【記載例】シフト記号表（勤務時間帯）'!$C$5:$U$36,19,0))</f>
        <v>
-</v>
      </c>
      <c r="AK36" s="122" t="n">
        <f aca="false">
IF(AK34="","",VLOOKUP(AK34,'【記載例】シフト記号表（勤務時間帯）'!$C$5:$U$36,19,0))</f>
        <v>
4</v>
      </c>
      <c r="AL36" s="122" t="str">
        <f aca="false">
IF(AL34="","",VLOOKUP(AL34,'【記載例】シフト記号表（勤務時間帯）'!$C$5:$U$36,19,0))</f>
        <v>
-</v>
      </c>
      <c r="AM36" s="123" t="n">
        <f aca="false">
IF(AM34="","",VLOOKUP(AM34,'【記載例】シフト記号表（勤務時間帯）'!$C$5:$U$36,19,0))</f>
        <v>
4</v>
      </c>
      <c r="AN36" s="121" t="str">
        <f aca="false">
IF(AN34="","",VLOOKUP(AN34,'【記載例】シフト記号表（勤務時間帯）'!$C$5:$U$36,19,0))</f>
        <v>
-</v>
      </c>
      <c r="AO36" s="122" t="n">
        <f aca="false">
IF(AO34="","",VLOOKUP(AO34,'【記載例】シフト記号表（勤務時間帯）'!$C$5:$U$36,19,0))</f>
        <v>
4</v>
      </c>
      <c r="AP36" s="122" t="str">
        <f aca="false">
IF(AP34="","",VLOOKUP(AP34,'【記載例】シフト記号表（勤務時間帯）'!$C$5:$U$36,19,0))</f>
        <v>
-</v>
      </c>
      <c r="AQ36" s="122" t="str">
        <f aca="false">
IF(AQ34="","",VLOOKUP(AQ34,'【記載例】シフト記号表（勤務時間帯）'!$C$5:$U$36,19,0))</f>
        <v>
-</v>
      </c>
      <c r="AR36" s="122" t="n">
        <f aca="false">
IF(AR34="","",VLOOKUP(AR34,'【記載例】シフト記号表（勤務時間帯）'!$C$5:$U$36,19,0))</f>
        <v>
4</v>
      </c>
      <c r="AS36" s="122" t="str">
        <f aca="false">
IF(AS34="","",VLOOKUP(AS34,'【記載例】シフト記号表（勤務時間帯）'!$C$5:$U$36,19,0))</f>
        <v>
-</v>
      </c>
      <c r="AT36" s="123" t="n">
        <f aca="false">
IF(AT34="","",VLOOKUP(AT34,'【記載例】シフト記号表（勤務時間帯）'!$C$5:$U$36,19,0))</f>
        <v>
4</v>
      </c>
      <c r="AU36" s="121" t="str">
        <f aca="false">
IF(AU34="","",VLOOKUP(AU34,'【記載例】シフト記号表（勤務時間帯）'!$C$5:$U$36,19,0))</f>
        <v>
</v>
      </c>
      <c r="AV36" s="122" t="str">
        <f aca="false">
IF(AV34="","",VLOOKUP(AV34,'【記載例】シフト記号表（勤務時間帯）'!$C$5:$U$36,19,0))</f>
        <v>
</v>
      </c>
      <c r="AW36" s="123" t="str">
        <f aca="false">
IF(AW34="","",VLOOKUP(AW34,'【記載例】シフト記号表（勤務時間帯）'!$C$5:$U$36,19,0))</f>
        <v>
</v>
      </c>
      <c r="AX36" s="124" t="n">
        <f aca="false">
IF($BB$3="計画",SUM(S36:AT36),IF($BB$3="実績",SUM(S36:AW36),""))</f>
        <v>
48</v>
      </c>
      <c r="AY36" s="124"/>
      <c r="AZ36" s="125" t="n">
        <f aca="false">
IF($BB$3="計画",AX36/4,IF($BB$3="実績",))</f>
        <v>
12</v>
      </c>
      <c r="BA36" s="125"/>
      <c r="BB36" s="141"/>
      <c r="BC36" s="141"/>
      <c r="BD36" s="141"/>
      <c r="BE36" s="141"/>
      <c r="BF36" s="141"/>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20.25" hidden="false" customHeight="true" outlineLevel="0" collapsed="false">
      <c r="A37" s="0"/>
      <c r="B37" s="83" t="n">
        <f aca="false">
B34+1</f>
        <v>
6</v>
      </c>
      <c r="C37" s="126"/>
      <c r="D37" s="126"/>
      <c r="E37" s="126"/>
      <c r="F37" s="127"/>
      <c r="G37" s="128" t="s">
        <v>
67</v>
      </c>
      <c r="H37" s="129" t="s">
        <v>
80</v>
      </c>
      <c r="I37" s="129"/>
      <c r="J37" s="129"/>
      <c r="K37" s="129"/>
      <c r="L37" s="130" t="s">
        <v>
69</v>
      </c>
      <c r="M37" s="130"/>
      <c r="N37" s="130"/>
      <c r="O37" s="130"/>
      <c r="P37" s="131" t="s">
        <v>
58</v>
      </c>
      <c r="Q37" s="131"/>
      <c r="R37" s="131"/>
      <c r="S37" s="132"/>
      <c r="T37" s="133" t="s">
        <v>
59</v>
      </c>
      <c r="U37" s="133" t="s">
        <v>
59</v>
      </c>
      <c r="V37" s="139" t="s">
        <v>
60</v>
      </c>
      <c r="W37" s="139" t="s">
        <v>
60</v>
      </c>
      <c r="X37" s="133" t="s">
        <v>
59</v>
      </c>
      <c r="Y37" s="134"/>
      <c r="Z37" s="132"/>
      <c r="AA37" s="133" t="s">
        <v>
59</v>
      </c>
      <c r="AB37" s="133" t="s">
        <v>
59</v>
      </c>
      <c r="AC37" s="139" t="s">
        <v>
60</v>
      </c>
      <c r="AD37" s="139" t="s">
        <v>
60</v>
      </c>
      <c r="AE37" s="133" t="s">
        <v>
59</v>
      </c>
      <c r="AF37" s="134"/>
      <c r="AG37" s="132"/>
      <c r="AH37" s="133" t="s">
        <v>
59</v>
      </c>
      <c r="AI37" s="133" t="s">
        <v>
59</v>
      </c>
      <c r="AJ37" s="139" t="s">
        <v>
60</v>
      </c>
      <c r="AK37" s="139" t="s">
        <v>
60</v>
      </c>
      <c r="AL37" s="133" t="s">
        <v>
59</v>
      </c>
      <c r="AM37" s="134"/>
      <c r="AN37" s="132"/>
      <c r="AO37" s="133" t="s">
        <v>
59</v>
      </c>
      <c r="AP37" s="133" t="s">
        <v>
59</v>
      </c>
      <c r="AQ37" s="139" t="s">
        <v>
60</v>
      </c>
      <c r="AR37" s="139" t="s">
        <v>
60</v>
      </c>
      <c r="AS37" s="133" t="s">
        <v>
59</v>
      </c>
      <c r="AT37" s="134"/>
      <c r="AU37" s="132"/>
      <c r="AV37" s="133"/>
      <c r="AW37" s="134"/>
      <c r="AX37" s="135"/>
      <c r="AY37" s="135"/>
      <c r="AZ37" s="136"/>
      <c r="BA37" s="136"/>
      <c r="BB37" s="141" t="s">
        <v>
66</v>
      </c>
      <c r="BC37" s="141"/>
      <c r="BD37" s="141"/>
      <c r="BE37" s="141"/>
      <c r="BF37" s="141"/>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20.25" hidden="false" customHeight="true" outlineLevel="0" collapsed="false">
      <c r="A38" s="0"/>
      <c r="B38" s="83"/>
      <c r="C38" s="142" t="s">
        <v>
70</v>
      </c>
      <c r="D38" s="142"/>
      <c r="E38" s="142"/>
      <c r="F38" s="111"/>
      <c r="G38" s="128"/>
      <c r="H38" s="129"/>
      <c r="I38" s="129"/>
      <c r="J38" s="129"/>
      <c r="K38" s="129"/>
      <c r="L38" s="130"/>
      <c r="M38" s="130"/>
      <c r="N38" s="130"/>
      <c r="O38" s="130"/>
      <c r="P38" s="112" t="s">
        <v>
62</v>
      </c>
      <c r="Q38" s="112"/>
      <c r="R38" s="112"/>
      <c r="S38" s="113" t="str">
        <f aca="false">
IF(S37="","",VLOOKUP(S37,'【記載例】シフト記号表（勤務時間帯）'!$C$5:$K$36,9,0))</f>
        <v>
</v>
      </c>
      <c r="T38" s="114" t="n">
        <f aca="false">
IF(T37="","",VLOOKUP(T37,'【記載例】シフト記号表（勤務時間帯）'!$C$5:$K$36,9,0))</f>
        <v>
8</v>
      </c>
      <c r="U38" s="114" t="n">
        <f aca="false">
IF(U37="","",VLOOKUP(U37,'【記載例】シフト記号表（勤務時間帯）'!$C$5:$K$36,9,0))</f>
        <v>
8</v>
      </c>
      <c r="V38" s="114" t="str">
        <f aca="false">
IF(V37="","",VLOOKUP(V37,'【記載例】シフト記号表（勤務時間帯）'!$C$5:$K$36,9,0))</f>
        <v>
-</v>
      </c>
      <c r="W38" s="114" t="str">
        <f aca="false">
IF(W37="","",VLOOKUP(W37,'【記載例】シフト記号表（勤務時間帯）'!$C$5:$K$36,9,0))</f>
        <v>
-</v>
      </c>
      <c r="X38" s="114" t="n">
        <f aca="false">
IF(X37="","",VLOOKUP(X37,'【記載例】シフト記号表（勤務時間帯）'!$C$5:$K$36,9,0))</f>
        <v>
8</v>
      </c>
      <c r="Y38" s="115" t="str">
        <f aca="false">
IF(Y37="","",VLOOKUP(Y37,'【記載例】シフト記号表（勤務時間帯）'!$C$5:$K$36,9,0))</f>
        <v>
</v>
      </c>
      <c r="Z38" s="113" t="str">
        <f aca="false">
IF(Z37="","",VLOOKUP(Z37,'【記載例】シフト記号表（勤務時間帯）'!$C$5:$K$36,9,0))</f>
        <v>
</v>
      </c>
      <c r="AA38" s="114" t="n">
        <f aca="false">
IF(AA37="","",VLOOKUP(AA37,'【記載例】シフト記号表（勤務時間帯）'!$C$5:$K$36,9,0))</f>
        <v>
8</v>
      </c>
      <c r="AB38" s="114" t="n">
        <f aca="false">
IF(AB37="","",VLOOKUP(AB37,'【記載例】シフト記号表（勤務時間帯）'!$C$5:$K$36,9,0))</f>
        <v>
8</v>
      </c>
      <c r="AC38" s="114" t="str">
        <f aca="false">
IF(AC37="","",VLOOKUP(AC37,'【記載例】シフト記号表（勤務時間帯）'!$C$5:$K$36,9,0))</f>
        <v>
-</v>
      </c>
      <c r="AD38" s="114" t="str">
        <f aca="false">
IF(AD37="","",VLOOKUP(AD37,'【記載例】シフト記号表（勤務時間帯）'!$C$5:$K$36,9,0))</f>
        <v>
-</v>
      </c>
      <c r="AE38" s="114" t="n">
        <f aca="false">
IF(AE37="","",VLOOKUP(AE37,'【記載例】シフト記号表（勤務時間帯）'!$C$5:$K$36,9,0))</f>
        <v>
8</v>
      </c>
      <c r="AF38" s="115" t="str">
        <f aca="false">
IF(AF37="","",VLOOKUP(AF37,'【記載例】シフト記号表（勤務時間帯）'!$C$5:$K$36,9,0))</f>
        <v>
</v>
      </c>
      <c r="AG38" s="113" t="str">
        <f aca="false">
IF(AG37="","",VLOOKUP(AG37,'【記載例】シフト記号表（勤務時間帯）'!$C$5:$K$36,9,0))</f>
        <v>
</v>
      </c>
      <c r="AH38" s="114" t="n">
        <f aca="false">
IF(AH37="","",VLOOKUP(AH37,'【記載例】シフト記号表（勤務時間帯）'!$C$5:$K$36,9,0))</f>
        <v>
8</v>
      </c>
      <c r="AI38" s="114" t="n">
        <f aca="false">
IF(AI37="","",VLOOKUP(AI37,'【記載例】シフト記号表（勤務時間帯）'!$C$5:$K$36,9,0))</f>
        <v>
8</v>
      </c>
      <c r="AJ38" s="114" t="str">
        <f aca="false">
IF(AJ37="","",VLOOKUP(AJ37,'【記載例】シフト記号表（勤務時間帯）'!$C$5:$K$36,9,0))</f>
        <v>
-</v>
      </c>
      <c r="AK38" s="114" t="str">
        <f aca="false">
IF(AK37="","",VLOOKUP(AK37,'【記載例】シフト記号表（勤務時間帯）'!$C$5:$K$36,9,0))</f>
        <v>
-</v>
      </c>
      <c r="AL38" s="114" t="n">
        <f aca="false">
IF(AL37="","",VLOOKUP(AL37,'【記載例】シフト記号表（勤務時間帯）'!$C$5:$K$36,9,0))</f>
        <v>
8</v>
      </c>
      <c r="AM38" s="115" t="str">
        <f aca="false">
IF(AM37="","",VLOOKUP(AM37,'【記載例】シフト記号表（勤務時間帯）'!$C$5:$K$36,9,0))</f>
        <v>
</v>
      </c>
      <c r="AN38" s="113" t="str">
        <f aca="false">
IF(AN37="","",VLOOKUP(AN37,'【記載例】シフト記号表（勤務時間帯）'!$C$5:$K$36,9,0))</f>
        <v>
</v>
      </c>
      <c r="AO38" s="114" t="n">
        <f aca="false">
IF(AO37="","",VLOOKUP(AO37,'【記載例】シフト記号表（勤務時間帯）'!$C$5:$K$36,9,0))</f>
        <v>
8</v>
      </c>
      <c r="AP38" s="114" t="n">
        <f aca="false">
IF(AP37="","",VLOOKUP(AP37,'【記載例】シフト記号表（勤務時間帯）'!$C$5:$K$36,9,0))</f>
        <v>
8</v>
      </c>
      <c r="AQ38" s="114" t="str">
        <f aca="false">
IF(AQ37="","",VLOOKUP(AQ37,'【記載例】シフト記号表（勤務時間帯）'!$C$5:$K$36,9,0))</f>
        <v>
-</v>
      </c>
      <c r="AR38" s="114" t="str">
        <f aca="false">
IF(AR37="","",VLOOKUP(AR37,'【記載例】シフト記号表（勤務時間帯）'!$C$5:$K$36,9,0))</f>
        <v>
-</v>
      </c>
      <c r="AS38" s="114" t="n">
        <f aca="false">
IF(AS37="","",VLOOKUP(AS37,'【記載例】シフト記号表（勤務時間帯）'!$C$5:$K$36,9,0))</f>
        <v>
8</v>
      </c>
      <c r="AT38" s="115" t="str">
        <f aca="false">
IF(AT37="","",VLOOKUP(AT37,'【記載例】シフト記号表（勤務時間帯）'!$C$5:$K$36,9,0))</f>
        <v>
</v>
      </c>
      <c r="AU38" s="113" t="str">
        <f aca="false">
IF(AU37="","",VLOOKUP(AU37,'【記載例】シフト記号表（勤務時間帯）'!$C$5:$K$36,9,0))</f>
        <v>
</v>
      </c>
      <c r="AV38" s="114" t="str">
        <f aca="false">
IF(AV37="","",VLOOKUP(AV37,'【記載例】シフト記号表（勤務時間帯）'!$C$5:$K$36,9,0))</f>
        <v>
</v>
      </c>
      <c r="AW38" s="115" t="str">
        <f aca="false">
IF(AW37="","",VLOOKUP(AW37,'【記載例】シフト記号表（勤務時間帯）'!$C$5:$K$36,9,0))</f>
        <v>
</v>
      </c>
      <c r="AX38" s="116" t="n">
        <f aca="false">
IF($BB$3="計画",SUM(S38:AT38),IF($BB$3="実績",SUM(S38:AW38),""))</f>
        <v>
96</v>
      </c>
      <c r="AY38" s="116"/>
      <c r="AZ38" s="117" t="n">
        <f aca="false">
IF($BB$3="計画",AX38/4,IF($BB$3="実績",))</f>
        <v>
24</v>
      </c>
      <c r="BA38" s="117"/>
      <c r="BB38" s="141"/>
      <c r="BC38" s="141"/>
      <c r="BD38" s="141"/>
      <c r="BE38" s="141"/>
      <c r="BF38" s="141"/>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20.25" hidden="false" customHeight="true" outlineLevel="0" collapsed="false">
      <c r="A39" s="0"/>
      <c r="B39" s="83"/>
      <c r="C39" s="118"/>
      <c r="D39" s="118"/>
      <c r="E39" s="118"/>
      <c r="F39" s="111" t="str">
        <f aca="false">
C38</f>
        <v>
介護職員</v>
      </c>
      <c r="G39" s="128"/>
      <c r="H39" s="129"/>
      <c r="I39" s="129"/>
      <c r="J39" s="129"/>
      <c r="K39" s="129"/>
      <c r="L39" s="130"/>
      <c r="M39" s="130"/>
      <c r="N39" s="130"/>
      <c r="O39" s="130"/>
      <c r="P39" s="120" t="s">
        <v>
63</v>
      </c>
      <c r="Q39" s="120"/>
      <c r="R39" s="120"/>
      <c r="S39" s="121" t="str">
        <f aca="false">
IF(S37="","",VLOOKUP(S37,'【記載例】シフト記号表（勤務時間帯）'!$C$5:$U$36,19,0))</f>
        <v>
</v>
      </c>
      <c r="T39" s="122" t="n">
        <f aca="false">
IF(T37="","",VLOOKUP(T37,'【記載例】シフト記号表（勤務時間帯）'!$C$5:$U$36,19,0))</f>
        <v>
7.00000000000001</v>
      </c>
      <c r="U39" s="122" t="n">
        <f aca="false">
IF(U37="","",VLOOKUP(U37,'【記載例】シフト記号表（勤務時間帯）'!$C$5:$U$36,19,0))</f>
        <v>
7.00000000000001</v>
      </c>
      <c r="V39" s="122" t="str">
        <f aca="false">
IF(V37="","",VLOOKUP(V37,'【記載例】シフト記号表（勤務時間帯）'!$C$5:$U$36,19,0))</f>
        <v>
-</v>
      </c>
      <c r="W39" s="122" t="str">
        <f aca="false">
IF(W37="","",VLOOKUP(W37,'【記載例】シフト記号表（勤務時間帯）'!$C$5:$U$36,19,0))</f>
        <v>
-</v>
      </c>
      <c r="X39" s="122" t="n">
        <f aca="false">
IF(X37="","",VLOOKUP(X37,'【記載例】シフト記号表（勤務時間帯）'!$C$5:$U$36,19,0))</f>
        <v>
7.00000000000001</v>
      </c>
      <c r="Y39" s="123" t="str">
        <f aca="false">
IF(Y37="","",VLOOKUP(Y37,'【記載例】シフト記号表（勤務時間帯）'!$C$5:$U$36,19,0))</f>
        <v>
</v>
      </c>
      <c r="Z39" s="121" t="str">
        <f aca="false">
IF(Z37="","",VLOOKUP(Z37,'【記載例】シフト記号表（勤務時間帯）'!$C$5:$U$36,19,0))</f>
        <v>
</v>
      </c>
      <c r="AA39" s="122" t="n">
        <f aca="false">
IF(AA37="","",VLOOKUP(AA37,'【記載例】シフト記号表（勤務時間帯）'!$C$5:$U$36,19,0))</f>
        <v>
7.00000000000001</v>
      </c>
      <c r="AB39" s="122" t="n">
        <f aca="false">
IF(AB37="","",VLOOKUP(AB37,'【記載例】シフト記号表（勤務時間帯）'!$C$5:$U$36,19,0))</f>
        <v>
7.00000000000001</v>
      </c>
      <c r="AC39" s="122" t="str">
        <f aca="false">
IF(AC37="","",VLOOKUP(AC37,'【記載例】シフト記号表（勤務時間帯）'!$C$5:$U$36,19,0))</f>
        <v>
-</v>
      </c>
      <c r="AD39" s="122" t="str">
        <f aca="false">
IF(AD37="","",VLOOKUP(AD37,'【記載例】シフト記号表（勤務時間帯）'!$C$5:$U$36,19,0))</f>
        <v>
-</v>
      </c>
      <c r="AE39" s="122" t="n">
        <f aca="false">
IF(AE37="","",VLOOKUP(AE37,'【記載例】シフト記号表（勤務時間帯）'!$C$5:$U$36,19,0))</f>
        <v>
7.00000000000001</v>
      </c>
      <c r="AF39" s="123" t="str">
        <f aca="false">
IF(AF37="","",VLOOKUP(AF37,'【記載例】シフト記号表（勤務時間帯）'!$C$5:$U$36,19,0))</f>
        <v>
</v>
      </c>
      <c r="AG39" s="121" t="str">
        <f aca="false">
IF(AG37="","",VLOOKUP(AG37,'【記載例】シフト記号表（勤務時間帯）'!$C$5:$U$36,19,0))</f>
        <v>
</v>
      </c>
      <c r="AH39" s="122" t="n">
        <f aca="false">
IF(AH37="","",VLOOKUP(AH37,'【記載例】シフト記号表（勤務時間帯）'!$C$5:$U$36,19,0))</f>
        <v>
7.00000000000001</v>
      </c>
      <c r="AI39" s="122" t="n">
        <f aca="false">
IF(AI37="","",VLOOKUP(AI37,'【記載例】シフト記号表（勤務時間帯）'!$C$5:$U$36,19,0))</f>
        <v>
7.00000000000001</v>
      </c>
      <c r="AJ39" s="122" t="str">
        <f aca="false">
IF(AJ37="","",VLOOKUP(AJ37,'【記載例】シフト記号表（勤務時間帯）'!$C$5:$U$36,19,0))</f>
        <v>
-</v>
      </c>
      <c r="AK39" s="122" t="str">
        <f aca="false">
IF(AK37="","",VLOOKUP(AK37,'【記載例】シフト記号表（勤務時間帯）'!$C$5:$U$36,19,0))</f>
        <v>
-</v>
      </c>
      <c r="AL39" s="122" t="n">
        <f aca="false">
IF(AL37="","",VLOOKUP(AL37,'【記載例】シフト記号表（勤務時間帯）'!$C$5:$U$36,19,0))</f>
        <v>
7.00000000000001</v>
      </c>
      <c r="AM39" s="123" t="str">
        <f aca="false">
IF(AM37="","",VLOOKUP(AM37,'【記載例】シフト記号表（勤務時間帯）'!$C$5:$U$36,19,0))</f>
        <v>
</v>
      </c>
      <c r="AN39" s="121" t="str">
        <f aca="false">
IF(AN37="","",VLOOKUP(AN37,'【記載例】シフト記号表（勤務時間帯）'!$C$5:$U$36,19,0))</f>
        <v>
</v>
      </c>
      <c r="AO39" s="122" t="n">
        <f aca="false">
IF(AO37="","",VLOOKUP(AO37,'【記載例】シフト記号表（勤務時間帯）'!$C$5:$U$36,19,0))</f>
        <v>
7.00000000000001</v>
      </c>
      <c r="AP39" s="122" t="n">
        <f aca="false">
IF(AP37="","",VLOOKUP(AP37,'【記載例】シフト記号表（勤務時間帯）'!$C$5:$U$36,19,0))</f>
        <v>
7.00000000000001</v>
      </c>
      <c r="AQ39" s="122" t="str">
        <f aca="false">
IF(AQ37="","",VLOOKUP(AQ37,'【記載例】シフト記号表（勤務時間帯）'!$C$5:$U$36,19,0))</f>
        <v>
-</v>
      </c>
      <c r="AR39" s="122" t="str">
        <f aca="false">
IF(AR37="","",VLOOKUP(AR37,'【記載例】シフト記号表（勤務時間帯）'!$C$5:$U$36,19,0))</f>
        <v>
-</v>
      </c>
      <c r="AS39" s="122" t="n">
        <f aca="false">
IF(AS37="","",VLOOKUP(AS37,'【記載例】シフト記号表（勤務時間帯）'!$C$5:$U$36,19,0))</f>
        <v>
7.00000000000001</v>
      </c>
      <c r="AT39" s="123" t="str">
        <f aca="false">
IF(AT37="","",VLOOKUP(AT37,'【記載例】シフト記号表（勤務時間帯）'!$C$5:$U$36,19,0))</f>
        <v>
</v>
      </c>
      <c r="AU39" s="121" t="str">
        <f aca="false">
IF(AU37="","",VLOOKUP(AU37,'【記載例】シフト記号表（勤務時間帯）'!$C$5:$U$36,19,0))</f>
        <v>
</v>
      </c>
      <c r="AV39" s="122" t="str">
        <f aca="false">
IF(AV37="","",VLOOKUP(AV37,'【記載例】シフト記号表（勤務時間帯）'!$C$5:$U$36,19,0))</f>
        <v>
</v>
      </c>
      <c r="AW39" s="123" t="str">
        <f aca="false">
IF(AW37="","",VLOOKUP(AW37,'【記載例】シフト記号表（勤務時間帯）'!$C$5:$U$36,19,0))</f>
        <v>
</v>
      </c>
      <c r="AX39" s="124" t="n">
        <f aca="false">
IF($BB$3="計画",SUM(S39:AT39),IF($BB$3="実績",SUM(S39:AW39),""))</f>
        <v>
84.0000000000001</v>
      </c>
      <c r="AY39" s="124"/>
      <c r="AZ39" s="125" t="n">
        <f aca="false">
IF($BB$3="計画",AX39/4,IF($BB$3="実績",))</f>
        <v>
21</v>
      </c>
      <c r="BA39" s="125"/>
      <c r="BB39" s="141"/>
      <c r="BC39" s="141"/>
      <c r="BD39" s="141"/>
      <c r="BE39" s="141"/>
      <c r="BF39" s="141"/>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20.25" hidden="false" customHeight="true" outlineLevel="0" collapsed="false">
      <c r="A40" s="0"/>
      <c r="B40" s="83" t="n">
        <f aca="false">
B37+1</f>
        <v>
7</v>
      </c>
      <c r="C40" s="126"/>
      <c r="D40" s="126"/>
      <c r="E40" s="126"/>
      <c r="F40" s="127"/>
      <c r="G40" s="128" t="s">
        <v>
67</v>
      </c>
      <c r="H40" s="129" t="s">
        <v>
80</v>
      </c>
      <c r="I40" s="129"/>
      <c r="J40" s="129"/>
      <c r="K40" s="129"/>
      <c r="L40" s="130" t="s">
        <v>
72</v>
      </c>
      <c r="M40" s="130"/>
      <c r="N40" s="130"/>
      <c r="O40" s="130"/>
      <c r="P40" s="131" t="s">
        <v>
58</v>
      </c>
      <c r="Q40" s="131"/>
      <c r="R40" s="131"/>
      <c r="S40" s="132"/>
      <c r="T40" s="139" t="s">
        <v>
60</v>
      </c>
      <c r="U40" s="133"/>
      <c r="V40" s="133"/>
      <c r="W40" s="139" t="s">
        <v>
60</v>
      </c>
      <c r="X40" s="133"/>
      <c r="Y40" s="140" t="s">
        <v>
59</v>
      </c>
      <c r="Z40" s="132"/>
      <c r="AA40" s="139" t="s">
        <v>
60</v>
      </c>
      <c r="AB40" s="133"/>
      <c r="AC40" s="133"/>
      <c r="AD40" s="139" t="s">
        <v>
60</v>
      </c>
      <c r="AE40" s="133"/>
      <c r="AF40" s="140" t="s">
        <v>
59</v>
      </c>
      <c r="AG40" s="132"/>
      <c r="AH40" s="139" t="s">
        <v>
60</v>
      </c>
      <c r="AI40" s="133"/>
      <c r="AJ40" s="133"/>
      <c r="AK40" s="139" t="s">
        <v>
60</v>
      </c>
      <c r="AL40" s="133"/>
      <c r="AM40" s="140" t="s">
        <v>
59</v>
      </c>
      <c r="AN40" s="132"/>
      <c r="AO40" s="139" t="s">
        <v>
60</v>
      </c>
      <c r="AP40" s="133"/>
      <c r="AQ40" s="133"/>
      <c r="AR40" s="139" t="s">
        <v>
60</v>
      </c>
      <c r="AS40" s="133"/>
      <c r="AT40" s="140" t="s">
        <v>
59</v>
      </c>
      <c r="AU40" s="132"/>
      <c r="AV40" s="133"/>
      <c r="AW40" s="134"/>
      <c r="AX40" s="135"/>
      <c r="AY40" s="135"/>
      <c r="AZ40" s="136"/>
      <c r="BA40" s="136"/>
      <c r="BB40" s="141" t="s">
        <v>
81</v>
      </c>
      <c r="BC40" s="141"/>
      <c r="BD40" s="141"/>
      <c r="BE40" s="141"/>
      <c r="BF40" s="141"/>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customFormat="false" ht="20.25" hidden="false" customHeight="true" outlineLevel="0" collapsed="false">
      <c r="A41" s="0"/>
      <c r="B41" s="83"/>
      <c r="C41" s="142" t="s">
        <v>
70</v>
      </c>
      <c r="D41" s="142"/>
      <c r="E41" s="142"/>
      <c r="F41" s="111"/>
      <c r="G41" s="128"/>
      <c r="H41" s="129"/>
      <c r="I41" s="129"/>
      <c r="J41" s="129"/>
      <c r="K41" s="129"/>
      <c r="L41" s="130"/>
      <c r="M41" s="130"/>
      <c r="N41" s="130"/>
      <c r="O41" s="130"/>
      <c r="P41" s="112" t="s">
        <v>
62</v>
      </c>
      <c r="Q41" s="112"/>
      <c r="R41" s="112"/>
      <c r="S41" s="113" t="str">
        <f aca="false">
IF(S40="","",VLOOKUP(S40,'【記載例】シフト記号表（勤務時間帯）'!$C$5:$K$36,9,0))</f>
        <v>
</v>
      </c>
      <c r="T41" s="114" t="str">
        <f aca="false">
IF(T40="","",VLOOKUP(T40,'【記載例】シフト記号表（勤務時間帯）'!$C$5:$K$36,9,0))</f>
        <v>
-</v>
      </c>
      <c r="U41" s="114" t="str">
        <f aca="false">
IF(U40="","",VLOOKUP(U40,'【記載例】シフト記号表（勤務時間帯）'!$C$5:$K$36,9,0))</f>
        <v>
</v>
      </c>
      <c r="V41" s="114" t="str">
        <f aca="false">
IF(V40="","",VLOOKUP(V40,'【記載例】シフト記号表（勤務時間帯）'!$C$5:$K$36,9,0))</f>
        <v>
</v>
      </c>
      <c r="W41" s="114" t="str">
        <f aca="false">
IF(W40="","",VLOOKUP(W40,'【記載例】シフト記号表（勤務時間帯）'!$C$5:$K$36,9,0))</f>
        <v>
-</v>
      </c>
      <c r="X41" s="114" t="str">
        <f aca="false">
IF(X40="","",VLOOKUP(X40,'【記載例】シフト記号表（勤務時間帯）'!$C$5:$K$36,9,0))</f>
        <v>
</v>
      </c>
      <c r="Y41" s="115" t="n">
        <f aca="false">
IF(Y40="","",VLOOKUP(Y40,'【記載例】シフト記号表（勤務時間帯）'!$C$5:$K$36,9,0))</f>
        <v>
8</v>
      </c>
      <c r="Z41" s="113" t="str">
        <f aca="false">
IF(Z40="","",VLOOKUP(Z40,'【記載例】シフト記号表（勤務時間帯）'!$C$5:$K$36,9,0))</f>
        <v>
</v>
      </c>
      <c r="AA41" s="114" t="str">
        <f aca="false">
IF(AA40="","",VLOOKUP(AA40,'【記載例】シフト記号表（勤務時間帯）'!$C$5:$K$36,9,0))</f>
        <v>
-</v>
      </c>
      <c r="AB41" s="114" t="str">
        <f aca="false">
IF(AB40="","",VLOOKUP(AB40,'【記載例】シフト記号表（勤務時間帯）'!$C$5:$K$36,9,0))</f>
        <v>
</v>
      </c>
      <c r="AC41" s="114" t="str">
        <f aca="false">
IF(AC40="","",VLOOKUP(AC40,'【記載例】シフト記号表（勤務時間帯）'!$C$5:$K$36,9,0))</f>
        <v>
</v>
      </c>
      <c r="AD41" s="114" t="str">
        <f aca="false">
IF(AD40="","",VLOOKUP(AD40,'【記載例】シフト記号表（勤務時間帯）'!$C$5:$K$36,9,0))</f>
        <v>
-</v>
      </c>
      <c r="AE41" s="114" t="str">
        <f aca="false">
IF(AE40="","",VLOOKUP(AE40,'【記載例】シフト記号表（勤務時間帯）'!$C$5:$K$36,9,0))</f>
        <v>
</v>
      </c>
      <c r="AF41" s="115" t="n">
        <f aca="false">
IF(AF40="","",VLOOKUP(AF40,'【記載例】シフト記号表（勤務時間帯）'!$C$5:$K$36,9,0))</f>
        <v>
8</v>
      </c>
      <c r="AG41" s="113" t="str">
        <f aca="false">
IF(AG40="","",VLOOKUP(AG40,'【記載例】シフト記号表（勤務時間帯）'!$C$5:$K$36,9,0))</f>
        <v>
</v>
      </c>
      <c r="AH41" s="114" t="str">
        <f aca="false">
IF(AH40="","",VLOOKUP(AH40,'【記載例】シフト記号表（勤務時間帯）'!$C$5:$K$36,9,0))</f>
        <v>
-</v>
      </c>
      <c r="AI41" s="114" t="str">
        <f aca="false">
IF(AI40="","",VLOOKUP(AI40,'【記載例】シフト記号表（勤務時間帯）'!$C$5:$K$36,9,0))</f>
        <v>
</v>
      </c>
      <c r="AJ41" s="114" t="str">
        <f aca="false">
IF(AJ40="","",VLOOKUP(AJ40,'【記載例】シフト記号表（勤務時間帯）'!$C$5:$K$36,9,0))</f>
        <v>
</v>
      </c>
      <c r="AK41" s="114" t="str">
        <f aca="false">
IF(AK40="","",VLOOKUP(AK40,'【記載例】シフト記号表（勤務時間帯）'!$C$5:$K$36,9,0))</f>
        <v>
-</v>
      </c>
      <c r="AL41" s="114" t="str">
        <f aca="false">
IF(AL40="","",VLOOKUP(AL40,'【記載例】シフト記号表（勤務時間帯）'!$C$5:$K$36,9,0))</f>
        <v>
</v>
      </c>
      <c r="AM41" s="115" t="n">
        <f aca="false">
IF(AM40="","",VLOOKUP(AM40,'【記載例】シフト記号表（勤務時間帯）'!$C$5:$K$36,9,0))</f>
        <v>
8</v>
      </c>
      <c r="AN41" s="113" t="str">
        <f aca="false">
IF(AN40="","",VLOOKUP(AN40,'【記載例】シフト記号表（勤務時間帯）'!$C$5:$K$36,9,0))</f>
        <v>
</v>
      </c>
      <c r="AO41" s="114" t="str">
        <f aca="false">
IF(AO40="","",VLOOKUP(AO40,'【記載例】シフト記号表（勤務時間帯）'!$C$5:$K$36,9,0))</f>
        <v>
-</v>
      </c>
      <c r="AP41" s="114" t="str">
        <f aca="false">
IF(AP40="","",VLOOKUP(AP40,'【記載例】シフト記号表（勤務時間帯）'!$C$5:$K$36,9,0))</f>
        <v>
</v>
      </c>
      <c r="AQ41" s="114" t="str">
        <f aca="false">
IF(AQ40="","",VLOOKUP(AQ40,'【記載例】シフト記号表（勤務時間帯）'!$C$5:$K$36,9,0))</f>
        <v>
</v>
      </c>
      <c r="AR41" s="114" t="str">
        <f aca="false">
IF(AR40="","",VLOOKUP(AR40,'【記載例】シフト記号表（勤務時間帯）'!$C$5:$K$36,9,0))</f>
        <v>
-</v>
      </c>
      <c r="AS41" s="114" t="str">
        <f aca="false">
IF(AS40="","",VLOOKUP(AS40,'【記載例】シフト記号表（勤務時間帯）'!$C$5:$K$36,9,0))</f>
        <v>
</v>
      </c>
      <c r="AT41" s="115" t="n">
        <f aca="false">
IF(AT40="","",VLOOKUP(AT40,'【記載例】シフト記号表（勤務時間帯）'!$C$5:$K$36,9,0))</f>
        <v>
8</v>
      </c>
      <c r="AU41" s="113" t="str">
        <f aca="false">
IF(AU40="","",VLOOKUP(AU40,'【記載例】シフト記号表（勤務時間帯）'!$C$5:$K$36,9,0))</f>
        <v>
</v>
      </c>
      <c r="AV41" s="114" t="str">
        <f aca="false">
IF(AV40="","",VLOOKUP(AV40,'【記載例】シフト記号表（勤務時間帯）'!$C$5:$K$36,9,0))</f>
        <v>
</v>
      </c>
      <c r="AW41" s="115" t="str">
        <f aca="false">
IF(AW40="","",VLOOKUP(AW40,'【記載例】シフト記号表（勤務時間帯）'!$C$5:$K$36,9,0))</f>
        <v>
</v>
      </c>
      <c r="AX41" s="116" t="n">
        <f aca="false">
IF($BB$3="計画",SUM(S41:AT41),IF($BB$3="実績",SUM(S41:AW41),""))</f>
        <v>
32</v>
      </c>
      <c r="AY41" s="116"/>
      <c r="AZ41" s="117" t="n">
        <f aca="false">
IF($BB$3="計画",AX41/4,IF($BB$3="実績",))</f>
        <v>
8</v>
      </c>
      <c r="BA41" s="117"/>
      <c r="BB41" s="141"/>
      <c r="BC41" s="141"/>
      <c r="BD41" s="141"/>
      <c r="BE41" s="141"/>
      <c r="BF41" s="141"/>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c r="AMJ41" s="0"/>
    </row>
    <row r="42" customFormat="false" ht="20.25" hidden="false" customHeight="true" outlineLevel="0" collapsed="false">
      <c r="A42" s="0"/>
      <c r="B42" s="83"/>
      <c r="C42" s="118"/>
      <c r="D42" s="118"/>
      <c r="E42" s="118"/>
      <c r="F42" s="111" t="str">
        <f aca="false">
C41</f>
        <v>
介護職員</v>
      </c>
      <c r="G42" s="128"/>
      <c r="H42" s="129"/>
      <c r="I42" s="129"/>
      <c r="J42" s="129"/>
      <c r="K42" s="129"/>
      <c r="L42" s="130"/>
      <c r="M42" s="130"/>
      <c r="N42" s="130"/>
      <c r="O42" s="130"/>
      <c r="P42" s="120" t="s">
        <v>
63</v>
      </c>
      <c r="Q42" s="120"/>
      <c r="R42" s="120"/>
      <c r="S42" s="121" t="str">
        <f aca="false">
IF(S40="","",VLOOKUP(S40,'【記載例】シフト記号表（勤務時間帯）'!$C$5:$U$36,19,0))</f>
        <v>
</v>
      </c>
      <c r="T42" s="122" t="str">
        <f aca="false">
IF(T40="","",VLOOKUP(T40,'【記載例】シフト記号表（勤務時間帯）'!$C$5:$U$36,19,0))</f>
        <v>
-</v>
      </c>
      <c r="U42" s="122" t="str">
        <f aca="false">
IF(U40="","",VLOOKUP(U40,'【記載例】シフト記号表（勤務時間帯）'!$C$5:$U$36,19,0))</f>
        <v>
</v>
      </c>
      <c r="V42" s="122" t="str">
        <f aca="false">
IF(V40="","",VLOOKUP(V40,'【記載例】シフト記号表（勤務時間帯）'!$C$5:$U$36,19,0))</f>
        <v>
</v>
      </c>
      <c r="W42" s="122" t="str">
        <f aca="false">
IF(W40="","",VLOOKUP(W40,'【記載例】シフト記号表（勤務時間帯）'!$C$5:$U$36,19,0))</f>
        <v>
-</v>
      </c>
      <c r="X42" s="122" t="str">
        <f aca="false">
IF(X40="","",VLOOKUP(X40,'【記載例】シフト記号表（勤務時間帯）'!$C$5:$U$36,19,0))</f>
        <v>
</v>
      </c>
      <c r="Y42" s="123" t="n">
        <f aca="false">
IF(Y40="","",VLOOKUP(Y40,'【記載例】シフト記号表（勤務時間帯）'!$C$5:$U$36,19,0))</f>
        <v>
7.00000000000001</v>
      </c>
      <c r="Z42" s="121" t="str">
        <f aca="false">
IF(Z40="","",VLOOKUP(Z40,'【記載例】シフト記号表（勤務時間帯）'!$C$5:$U$36,19,0))</f>
        <v>
</v>
      </c>
      <c r="AA42" s="122" t="str">
        <f aca="false">
IF(AA40="","",VLOOKUP(AA40,'【記載例】シフト記号表（勤務時間帯）'!$C$5:$U$36,19,0))</f>
        <v>
-</v>
      </c>
      <c r="AB42" s="122" t="str">
        <f aca="false">
IF(AB40="","",VLOOKUP(AB40,'【記載例】シフト記号表（勤務時間帯）'!$C$5:$U$36,19,0))</f>
        <v>
</v>
      </c>
      <c r="AC42" s="122" t="str">
        <f aca="false">
IF(AC40="","",VLOOKUP(AC40,'【記載例】シフト記号表（勤務時間帯）'!$C$5:$U$36,19,0))</f>
        <v>
</v>
      </c>
      <c r="AD42" s="122" t="str">
        <f aca="false">
IF(AD40="","",VLOOKUP(AD40,'【記載例】シフト記号表（勤務時間帯）'!$C$5:$U$36,19,0))</f>
        <v>
-</v>
      </c>
      <c r="AE42" s="122" t="str">
        <f aca="false">
IF(AE40="","",VLOOKUP(AE40,'【記載例】シフト記号表（勤務時間帯）'!$C$5:$U$36,19,0))</f>
        <v>
</v>
      </c>
      <c r="AF42" s="123" t="n">
        <f aca="false">
IF(AF40="","",VLOOKUP(AF40,'【記載例】シフト記号表（勤務時間帯）'!$C$5:$U$36,19,0))</f>
        <v>
7.00000000000001</v>
      </c>
      <c r="AG42" s="121" t="str">
        <f aca="false">
IF(AG40="","",VLOOKUP(AG40,'【記載例】シフト記号表（勤務時間帯）'!$C$5:$U$36,19,0))</f>
        <v>
</v>
      </c>
      <c r="AH42" s="122" t="str">
        <f aca="false">
IF(AH40="","",VLOOKUP(AH40,'【記載例】シフト記号表（勤務時間帯）'!$C$5:$U$36,19,0))</f>
        <v>
-</v>
      </c>
      <c r="AI42" s="122" t="str">
        <f aca="false">
IF(AI40="","",VLOOKUP(AI40,'【記載例】シフト記号表（勤務時間帯）'!$C$5:$U$36,19,0))</f>
        <v>
</v>
      </c>
      <c r="AJ42" s="122" t="str">
        <f aca="false">
IF(AJ40="","",VLOOKUP(AJ40,'【記載例】シフト記号表（勤務時間帯）'!$C$5:$U$36,19,0))</f>
        <v>
</v>
      </c>
      <c r="AK42" s="122" t="str">
        <f aca="false">
IF(AK40="","",VLOOKUP(AK40,'【記載例】シフト記号表（勤務時間帯）'!$C$5:$U$36,19,0))</f>
        <v>
-</v>
      </c>
      <c r="AL42" s="122" t="str">
        <f aca="false">
IF(AL40="","",VLOOKUP(AL40,'【記載例】シフト記号表（勤務時間帯）'!$C$5:$U$36,19,0))</f>
        <v>
</v>
      </c>
      <c r="AM42" s="123" t="n">
        <f aca="false">
IF(AM40="","",VLOOKUP(AM40,'【記載例】シフト記号表（勤務時間帯）'!$C$5:$U$36,19,0))</f>
        <v>
7.00000000000001</v>
      </c>
      <c r="AN42" s="121" t="str">
        <f aca="false">
IF(AN40="","",VLOOKUP(AN40,'【記載例】シフト記号表（勤務時間帯）'!$C$5:$U$36,19,0))</f>
        <v>
</v>
      </c>
      <c r="AO42" s="122" t="str">
        <f aca="false">
IF(AO40="","",VLOOKUP(AO40,'【記載例】シフト記号表（勤務時間帯）'!$C$5:$U$36,19,0))</f>
        <v>
-</v>
      </c>
      <c r="AP42" s="122" t="str">
        <f aca="false">
IF(AP40="","",VLOOKUP(AP40,'【記載例】シフト記号表（勤務時間帯）'!$C$5:$U$36,19,0))</f>
        <v>
</v>
      </c>
      <c r="AQ42" s="122" t="str">
        <f aca="false">
IF(AQ40="","",VLOOKUP(AQ40,'【記載例】シフト記号表（勤務時間帯）'!$C$5:$U$36,19,0))</f>
        <v>
</v>
      </c>
      <c r="AR42" s="122" t="str">
        <f aca="false">
IF(AR40="","",VLOOKUP(AR40,'【記載例】シフト記号表（勤務時間帯）'!$C$5:$U$36,19,0))</f>
        <v>
-</v>
      </c>
      <c r="AS42" s="122" t="str">
        <f aca="false">
IF(AS40="","",VLOOKUP(AS40,'【記載例】シフト記号表（勤務時間帯）'!$C$5:$U$36,19,0))</f>
        <v>
</v>
      </c>
      <c r="AT42" s="123" t="n">
        <f aca="false">
IF(AT40="","",VLOOKUP(AT40,'【記載例】シフト記号表（勤務時間帯）'!$C$5:$U$36,19,0))</f>
        <v>
7.00000000000001</v>
      </c>
      <c r="AU42" s="121" t="str">
        <f aca="false">
IF(AU40="","",VLOOKUP(AU40,'【記載例】シフト記号表（勤務時間帯）'!$C$5:$U$36,19,0))</f>
        <v>
</v>
      </c>
      <c r="AV42" s="122" t="str">
        <f aca="false">
IF(AV40="","",VLOOKUP(AV40,'【記載例】シフト記号表（勤務時間帯）'!$C$5:$U$36,19,0))</f>
        <v>
</v>
      </c>
      <c r="AW42" s="123" t="str">
        <f aca="false">
IF(AW40="","",VLOOKUP(AW40,'【記載例】シフト記号表（勤務時間帯）'!$C$5:$U$36,19,0))</f>
        <v>
</v>
      </c>
      <c r="AX42" s="124" t="n">
        <f aca="false">
IF($BB$3="計画",SUM(S42:AT42),IF($BB$3="実績",SUM(S42:AW42),""))</f>
        <v>
28</v>
      </c>
      <c r="AY42" s="124"/>
      <c r="AZ42" s="125" t="n">
        <f aca="false">
IF($BB$3="計画",AX42/4,IF($BB$3="実績",))</f>
        <v>
7</v>
      </c>
      <c r="BA42" s="125"/>
      <c r="BB42" s="141"/>
      <c r="BC42" s="141"/>
      <c r="BD42" s="141"/>
      <c r="BE42" s="141"/>
      <c r="BF42" s="141"/>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20.25" hidden="false" customHeight="true" outlineLevel="0" collapsed="false">
      <c r="A43" s="0"/>
      <c r="B43" s="83" t="n">
        <f aca="false">
B40+1</f>
        <v>
8</v>
      </c>
      <c r="C43" s="126"/>
      <c r="D43" s="126"/>
      <c r="E43" s="126"/>
      <c r="F43" s="127"/>
      <c r="G43" s="128" t="s">
        <v>
55</v>
      </c>
      <c r="H43" s="129" t="s">
        <v>
82</v>
      </c>
      <c r="I43" s="129"/>
      <c r="J43" s="129"/>
      <c r="K43" s="129"/>
      <c r="L43" s="130" t="s">
        <v>
83</v>
      </c>
      <c r="M43" s="130"/>
      <c r="N43" s="130"/>
      <c r="O43" s="130"/>
      <c r="P43" s="131" t="s">
        <v>
58</v>
      </c>
      <c r="Q43" s="131"/>
      <c r="R43" s="131"/>
      <c r="S43" s="138" t="s">
        <v>
59</v>
      </c>
      <c r="T43" s="139" t="s">
        <v>
60</v>
      </c>
      <c r="U43" s="133" t="s">
        <v>
59</v>
      </c>
      <c r="V43" s="133" t="s">
        <v>
59</v>
      </c>
      <c r="W43" s="133" t="s">
        <v>
59</v>
      </c>
      <c r="X43" s="139" t="s">
        <v>
60</v>
      </c>
      <c r="Y43" s="140" t="s">
        <v>
59</v>
      </c>
      <c r="Z43" s="138" t="s">
        <v>
59</v>
      </c>
      <c r="AA43" s="139" t="s">
        <v>
60</v>
      </c>
      <c r="AB43" s="133" t="s">
        <v>
59</v>
      </c>
      <c r="AC43" s="133" t="s">
        <v>
59</v>
      </c>
      <c r="AD43" s="133" t="s">
        <v>
59</v>
      </c>
      <c r="AE43" s="139" t="s">
        <v>
60</v>
      </c>
      <c r="AF43" s="140" t="s">
        <v>
59</v>
      </c>
      <c r="AG43" s="138" t="s">
        <v>
59</v>
      </c>
      <c r="AH43" s="139" t="s">
        <v>
60</v>
      </c>
      <c r="AI43" s="133" t="s">
        <v>
59</v>
      </c>
      <c r="AJ43" s="133" t="s">
        <v>
59</v>
      </c>
      <c r="AK43" s="133" t="s">
        <v>
59</v>
      </c>
      <c r="AL43" s="139" t="s">
        <v>
60</v>
      </c>
      <c r="AM43" s="140" t="s">
        <v>
59</v>
      </c>
      <c r="AN43" s="138" t="s">
        <v>
59</v>
      </c>
      <c r="AO43" s="139" t="s">
        <v>
60</v>
      </c>
      <c r="AP43" s="133" t="s">
        <v>
59</v>
      </c>
      <c r="AQ43" s="133" t="s">
        <v>
59</v>
      </c>
      <c r="AR43" s="133" t="s">
        <v>
59</v>
      </c>
      <c r="AS43" s="139" t="s">
        <v>
60</v>
      </c>
      <c r="AT43" s="140" t="s">
        <v>
59</v>
      </c>
      <c r="AU43" s="132"/>
      <c r="AV43" s="133"/>
      <c r="AW43" s="134"/>
      <c r="AX43" s="135"/>
      <c r="AY43" s="135"/>
      <c r="AZ43" s="136"/>
      <c r="BA43" s="136"/>
      <c r="BB43" s="137"/>
      <c r="BC43" s="137"/>
      <c r="BD43" s="137"/>
      <c r="BE43" s="137"/>
      <c r="BF43" s="137"/>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20.25" hidden="false" customHeight="true" outlineLevel="0" collapsed="false">
      <c r="A44" s="0"/>
      <c r="B44" s="83"/>
      <c r="C44" s="142" t="s">
        <v>
70</v>
      </c>
      <c r="D44" s="142"/>
      <c r="E44" s="142"/>
      <c r="F44" s="111"/>
      <c r="G44" s="128"/>
      <c r="H44" s="129"/>
      <c r="I44" s="129"/>
      <c r="J44" s="129"/>
      <c r="K44" s="129"/>
      <c r="L44" s="130"/>
      <c r="M44" s="130"/>
      <c r="N44" s="130"/>
      <c r="O44" s="130"/>
      <c r="P44" s="112" t="s">
        <v>
62</v>
      </c>
      <c r="Q44" s="112"/>
      <c r="R44" s="112"/>
      <c r="S44" s="113" t="n">
        <f aca="false">
IF(S43="","",VLOOKUP(S43,'【記載例】シフト記号表（勤務時間帯）'!$C$5:$K$36,9,0))</f>
        <v>
8</v>
      </c>
      <c r="T44" s="114" t="str">
        <f aca="false">
IF(T43="","",VLOOKUP(T43,'【記載例】シフト記号表（勤務時間帯）'!$C$5:$K$36,9,0))</f>
        <v>
-</v>
      </c>
      <c r="U44" s="114" t="n">
        <f aca="false">
IF(U43="","",VLOOKUP(U43,'【記載例】シフト記号表（勤務時間帯）'!$C$5:$K$36,9,0))</f>
        <v>
8</v>
      </c>
      <c r="V44" s="114" t="n">
        <f aca="false">
IF(V43="","",VLOOKUP(V43,'【記載例】シフト記号表（勤務時間帯）'!$C$5:$K$36,9,0))</f>
        <v>
8</v>
      </c>
      <c r="W44" s="114" t="n">
        <f aca="false">
IF(W43="","",VLOOKUP(W43,'【記載例】シフト記号表（勤務時間帯）'!$C$5:$K$36,9,0))</f>
        <v>
8</v>
      </c>
      <c r="X44" s="114" t="str">
        <f aca="false">
IF(X43="","",VLOOKUP(X43,'【記載例】シフト記号表（勤務時間帯）'!$C$5:$K$36,9,0))</f>
        <v>
-</v>
      </c>
      <c r="Y44" s="115" t="n">
        <f aca="false">
IF(Y43="","",VLOOKUP(Y43,'【記載例】シフト記号表（勤務時間帯）'!$C$5:$K$36,9,0))</f>
        <v>
8</v>
      </c>
      <c r="Z44" s="113" t="n">
        <f aca="false">
IF(Z43="","",VLOOKUP(Z43,'【記載例】シフト記号表（勤務時間帯）'!$C$5:$K$36,9,0))</f>
        <v>
8</v>
      </c>
      <c r="AA44" s="114" t="str">
        <f aca="false">
IF(AA43="","",VLOOKUP(AA43,'【記載例】シフト記号表（勤務時間帯）'!$C$5:$K$36,9,0))</f>
        <v>
-</v>
      </c>
      <c r="AB44" s="114" t="n">
        <f aca="false">
IF(AB43="","",VLOOKUP(AB43,'【記載例】シフト記号表（勤務時間帯）'!$C$5:$K$36,9,0))</f>
        <v>
8</v>
      </c>
      <c r="AC44" s="114" t="n">
        <f aca="false">
IF(AC43="","",VLOOKUP(AC43,'【記載例】シフト記号表（勤務時間帯）'!$C$5:$K$36,9,0))</f>
        <v>
8</v>
      </c>
      <c r="AD44" s="114" t="n">
        <f aca="false">
IF(AD43="","",VLOOKUP(AD43,'【記載例】シフト記号表（勤務時間帯）'!$C$5:$K$36,9,0))</f>
        <v>
8</v>
      </c>
      <c r="AE44" s="114" t="str">
        <f aca="false">
IF(AE43="","",VLOOKUP(AE43,'【記載例】シフト記号表（勤務時間帯）'!$C$5:$K$36,9,0))</f>
        <v>
-</v>
      </c>
      <c r="AF44" s="115" t="n">
        <f aca="false">
IF(AF43="","",VLOOKUP(AF43,'【記載例】シフト記号表（勤務時間帯）'!$C$5:$K$36,9,0))</f>
        <v>
8</v>
      </c>
      <c r="AG44" s="113" t="n">
        <f aca="false">
IF(AG43="","",VLOOKUP(AG43,'【記載例】シフト記号表（勤務時間帯）'!$C$5:$K$36,9,0))</f>
        <v>
8</v>
      </c>
      <c r="AH44" s="114" t="str">
        <f aca="false">
IF(AH43="","",VLOOKUP(AH43,'【記載例】シフト記号表（勤務時間帯）'!$C$5:$K$36,9,0))</f>
        <v>
-</v>
      </c>
      <c r="AI44" s="114" t="n">
        <f aca="false">
IF(AI43="","",VLOOKUP(AI43,'【記載例】シフト記号表（勤務時間帯）'!$C$5:$K$36,9,0))</f>
        <v>
8</v>
      </c>
      <c r="AJ44" s="114" t="n">
        <f aca="false">
IF(AJ43="","",VLOOKUP(AJ43,'【記載例】シフト記号表（勤務時間帯）'!$C$5:$K$36,9,0))</f>
        <v>
8</v>
      </c>
      <c r="AK44" s="114" t="n">
        <f aca="false">
IF(AK43="","",VLOOKUP(AK43,'【記載例】シフト記号表（勤務時間帯）'!$C$5:$K$36,9,0))</f>
        <v>
8</v>
      </c>
      <c r="AL44" s="114" t="str">
        <f aca="false">
IF(AL43="","",VLOOKUP(AL43,'【記載例】シフト記号表（勤務時間帯）'!$C$5:$K$36,9,0))</f>
        <v>
-</v>
      </c>
      <c r="AM44" s="115" t="n">
        <f aca="false">
IF(AM43="","",VLOOKUP(AM43,'【記載例】シフト記号表（勤務時間帯）'!$C$5:$K$36,9,0))</f>
        <v>
8</v>
      </c>
      <c r="AN44" s="113" t="n">
        <f aca="false">
IF(AN43="","",VLOOKUP(AN43,'【記載例】シフト記号表（勤務時間帯）'!$C$5:$K$36,9,0))</f>
        <v>
8</v>
      </c>
      <c r="AO44" s="114" t="str">
        <f aca="false">
IF(AO43="","",VLOOKUP(AO43,'【記載例】シフト記号表（勤務時間帯）'!$C$5:$K$36,9,0))</f>
        <v>
-</v>
      </c>
      <c r="AP44" s="114" t="n">
        <f aca="false">
IF(AP43="","",VLOOKUP(AP43,'【記載例】シフト記号表（勤務時間帯）'!$C$5:$K$36,9,0))</f>
        <v>
8</v>
      </c>
      <c r="AQ44" s="114" t="n">
        <f aca="false">
IF(AQ43="","",VLOOKUP(AQ43,'【記載例】シフト記号表（勤務時間帯）'!$C$5:$K$36,9,0))</f>
        <v>
8</v>
      </c>
      <c r="AR44" s="114" t="n">
        <f aca="false">
IF(AR43="","",VLOOKUP(AR43,'【記載例】シフト記号表（勤務時間帯）'!$C$5:$K$36,9,0))</f>
        <v>
8</v>
      </c>
      <c r="AS44" s="114" t="str">
        <f aca="false">
IF(AS43="","",VLOOKUP(AS43,'【記載例】シフト記号表（勤務時間帯）'!$C$5:$K$36,9,0))</f>
        <v>
-</v>
      </c>
      <c r="AT44" s="115" t="n">
        <f aca="false">
IF(AT43="","",VLOOKUP(AT43,'【記載例】シフト記号表（勤務時間帯）'!$C$5:$K$36,9,0))</f>
        <v>
8</v>
      </c>
      <c r="AU44" s="113" t="str">
        <f aca="false">
IF(AU43="","",VLOOKUP(AU43,'【記載例】シフト記号表（勤務時間帯）'!$C$5:$K$36,9,0))</f>
        <v>
</v>
      </c>
      <c r="AV44" s="114" t="str">
        <f aca="false">
IF(AV43="","",VLOOKUP(AV43,'【記載例】シフト記号表（勤務時間帯）'!$C$5:$K$36,9,0))</f>
        <v>
</v>
      </c>
      <c r="AW44" s="115" t="str">
        <f aca="false">
IF(AW43="","",VLOOKUP(AW43,'【記載例】シフト記号表（勤務時間帯）'!$C$5:$K$36,9,0))</f>
        <v>
</v>
      </c>
      <c r="AX44" s="116" t="n">
        <f aca="false">
IF($BB$3="計画",SUM(S44:AT44),IF($BB$3="実績",SUM(S44:AW44),""))</f>
        <v>
160</v>
      </c>
      <c r="AY44" s="116"/>
      <c r="AZ44" s="117" t="n">
        <f aca="false">
IF($BB$3="計画",AX44/4,IF($BB$3="実績",))</f>
        <v>
40</v>
      </c>
      <c r="BA44" s="117"/>
      <c r="BB44" s="137"/>
      <c r="BC44" s="137"/>
      <c r="BD44" s="137"/>
      <c r="BE44" s="137"/>
      <c r="BF44" s="137"/>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20.25" hidden="false" customHeight="true" outlineLevel="0" collapsed="false">
      <c r="A45" s="0"/>
      <c r="B45" s="83"/>
      <c r="C45" s="118"/>
      <c r="D45" s="118"/>
      <c r="E45" s="118"/>
      <c r="F45" s="111" t="str">
        <f aca="false">
C44</f>
        <v>
介護職員</v>
      </c>
      <c r="G45" s="128"/>
      <c r="H45" s="129"/>
      <c r="I45" s="129"/>
      <c r="J45" s="129"/>
      <c r="K45" s="129"/>
      <c r="L45" s="130"/>
      <c r="M45" s="130"/>
      <c r="N45" s="130"/>
      <c r="O45" s="130"/>
      <c r="P45" s="120" t="s">
        <v>
63</v>
      </c>
      <c r="Q45" s="120"/>
      <c r="R45" s="120"/>
      <c r="S45" s="121" t="n">
        <f aca="false">
IF(S43="","",VLOOKUP(S43,'【記載例】シフト記号表（勤務時間帯）'!$C$5:$U$36,19,0))</f>
        <v>
7.00000000000001</v>
      </c>
      <c r="T45" s="122" t="str">
        <f aca="false">
IF(T43="","",VLOOKUP(T43,'【記載例】シフト記号表（勤務時間帯）'!$C$5:$U$36,19,0))</f>
        <v>
-</v>
      </c>
      <c r="U45" s="122" t="n">
        <f aca="false">
IF(U43="","",VLOOKUP(U43,'【記載例】シフト記号表（勤務時間帯）'!$C$5:$U$36,19,0))</f>
        <v>
7.00000000000001</v>
      </c>
      <c r="V45" s="122" t="n">
        <f aca="false">
IF(V43="","",VLOOKUP(V43,'【記載例】シフト記号表（勤務時間帯）'!$C$5:$U$36,19,0))</f>
        <v>
7.00000000000001</v>
      </c>
      <c r="W45" s="122" t="n">
        <f aca="false">
IF(W43="","",VLOOKUP(W43,'【記載例】シフト記号表（勤務時間帯）'!$C$5:$U$36,19,0))</f>
        <v>
7.00000000000001</v>
      </c>
      <c r="X45" s="122" t="str">
        <f aca="false">
IF(X43="","",VLOOKUP(X43,'【記載例】シフト記号表（勤務時間帯）'!$C$5:$U$36,19,0))</f>
        <v>
-</v>
      </c>
      <c r="Y45" s="123" t="n">
        <f aca="false">
IF(Y43="","",VLOOKUP(Y43,'【記載例】シフト記号表（勤務時間帯）'!$C$5:$U$36,19,0))</f>
        <v>
7.00000000000001</v>
      </c>
      <c r="Z45" s="121" t="n">
        <f aca="false">
IF(Z43="","",VLOOKUP(Z43,'【記載例】シフト記号表（勤務時間帯）'!$C$5:$U$36,19,0))</f>
        <v>
7.00000000000001</v>
      </c>
      <c r="AA45" s="122" t="str">
        <f aca="false">
IF(AA43="","",VLOOKUP(AA43,'【記載例】シフト記号表（勤務時間帯）'!$C$5:$U$36,19,0))</f>
        <v>
-</v>
      </c>
      <c r="AB45" s="122" t="n">
        <f aca="false">
IF(AB43="","",VLOOKUP(AB43,'【記載例】シフト記号表（勤務時間帯）'!$C$5:$U$36,19,0))</f>
        <v>
7.00000000000001</v>
      </c>
      <c r="AC45" s="122" t="n">
        <f aca="false">
IF(AC43="","",VLOOKUP(AC43,'【記載例】シフト記号表（勤務時間帯）'!$C$5:$U$36,19,0))</f>
        <v>
7.00000000000001</v>
      </c>
      <c r="AD45" s="122" t="n">
        <f aca="false">
IF(AD43="","",VLOOKUP(AD43,'【記載例】シフト記号表（勤務時間帯）'!$C$5:$U$36,19,0))</f>
        <v>
7.00000000000001</v>
      </c>
      <c r="AE45" s="122" t="str">
        <f aca="false">
IF(AE43="","",VLOOKUP(AE43,'【記載例】シフト記号表（勤務時間帯）'!$C$5:$U$36,19,0))</f>
        <v>
-</v>
      </c>
      <c r="AF45" s="123" t="n">
        <f aca="false">
IF(AF43="","",VLOOKUP(AF43,'【記載例】シフト記号表（勤務時間帯）'!$C$5:$U$36,19,0))</f>
        <v>
7.00000000000001</v>
      </c>
      <c r="AG45" s="121" t="n">
        <f aca="false">
IF(AG43="","",VLOOKUP(AG43,'【記載例】シフト記号表（勤務時間帯）'!$C$5:$U$36,19,0))</f>
        <v>
7.00000000000001</v>
      </c>
      <c r="AH45" s="122" t="str">
        <f aca="false">
IF(AH43="","",VLOOKUP(AH43,'【記載例】シフト記号表（勤務時間帯）'!$C$5:$U$36,19,0))</f>
        <v>
-</v>
      </c>
      <c r="AI45" s="122" t="n">
        <f aca="false">
IF(AI43="","",VLOOKUP(AI43,'【記載例】シフト記号表（勤務時間帯）'!$C$5:$U$36,19,0))</f>
        <v>
7.00000000000001</v>
      </c>
      <c r="AJ45" s="122" t="n">
        <f aca="false">
IF(AJ43="","",VLOOKUP(AJ43,'【記載例】シフト記号表（勤務時間帯）'!$C$5:$U$36,19,0))</f>
        <v>
7.00000000000001</v>
      </c>
      <c r="AK45" s="122" t="n">
        <f aca="false">
IF(AK43="","",VLOOKUP(AK43,'【記載例】シフト記号表（勤務時間帯）'!$C$5:$U$36,19,0))</f>
        <v>
7.00000000000001</v>
      </c>
      <c r="AL45" s="122" t="str">
        <f aca="false">
IF(AL43="","",VLOOKUP(AL43,'【記載例】シフト記号表（勤務時間帯）'!$C$5:$U$36,19,0))</f>
        <v>
-</v>
      </c>
      <c r="AM45" s="123" t="n">
        <f aca="false">
IF(AM43="","",VLOOKUP(AM43,'【記載例】シフト記号表（勤務時間帯）'!$C$5:$U$36,19,0))</f>
        <v>
7.00000000000001</v>
      </c>
      <c r="AN45" s="121" t="n">
        <f aca="false">
IF(AN43="","",VLOOKUP(AN43,'【記載例】シフト記号表（勤務時間帯）'!$C$5:$U$36,19,0))</f>
        <v>
7.00000000000001</v>
      </c>
      <c r="AO45" s="122" t="str">
        <f aca="false">
IF(AO43="","",VLOOKUP(AO43,'【記載例】シフト記号表（勤務時間帯）'!$C$5:$U$36,19,0))</f>
        <v>
-</v>
      </c>
      <c r="AP45" s="122" t="n">
        <f aca="false">
IF(AP43="","",VLOOKUP(AP43,'【記載例】シフト記号表（勤務時間帯）'!$C$5:$U$36,19,0))</f>
        <v>
7.00000000000001</v>
      </c>
      <c r="AQ45" s="122" t="n">
        <f aca="false">
IF(AQ43="","",VLOOKUP(AQ43,'【記載例】シフト記号表（勤務時間帯）'!$C$5:$U$36,19,0))</f>
        <v>
7.00000000000001</v>
      </c>
      <c r="AR45" s="122" t="n">
        <f aca="false">
IF(AR43="","",VLOOKUP(AR43,'【記載例】シフト記号表（勤務時間帯）'!$C$5:$U$36,19,0))</f>
        <v>
7.00000000000001</v>
      </c>
      <c r="AS45" s="122" t="str">
        <f aca="false">
IF(AS43="","",VLOOKUP(AS43,'【記載例】シフト記号表（勤務時間帯）'!$C$5:$U$36,19,0))</f>
        <v>
-</v>
      </c>
      <c r="AT45" s="123" t="n">
        <f aca="false">
IF(AT43="","",VLOOKUP(AT43,'【記載例】シフト記号表（勤務時間帯）'!$C$5:$U$36,19,0))</f>
        <v>
7.00000000000001</v>
      </c>
      <c r="AU45" s="121" t="str">
        <f aca="false">
IF(AU43="","",VLOOKUP(AU43,'【記載例】シフト記号表（勤務時間帯）'!$C$5:$U$36,19,0))</f>
        <v>
</v>
      </c>
      <c r="AV45" s="122" t="str">
        <f aca="false">
IF(AV43="","",VLOOKUP(AV43,'【記載例】シフト記号表（勤務時間帯）'!$C$5:$U$36,19,0))</f>
        <v>
</v>
      </c>
      <c r="AW45" s="123" t="str">
        <f aca="false">
IF(AW43="","",VLOOKUP(AW43,'【記載例】シフト記号表（勤務時間帯）'!$C$5:$U$36,19,0))</f>
        <v>
</v>
      </c>
      <c r="AX45" s="124" t="n">
        <f aca="false">
IF($BB$3="計画",SUM(S45:AT45),IF($BB$3="実績",SUM(S45:AW45),""))</f>
        <v>
140</v>
      </c>
      <c r="AY45" s="124"/>
      <c r="AZ45" s="125" t="n">
        <f aca="false">
IF($BB$3="計画",AX45/4,IF($BB$3="実績",))</f>
        <v>
35</v>
      </c>
      <c r="BA45" s="125"/>
      <c r="BB45" s="137"/>
      <c r="BC45" s="137"/>
      <c r="BD45" s="137"/>
      <c r="BE45" s="137"/>
      <c r="BF45" s="137"/>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20.25" hidden="false" customHeight="true" outlineLevel="0" collapsed="false">
      <c r="A46" s="0"/>
      <c r="B46" s="83" t="n">
        <f aca="false">
B43+1</f>
        <v>
9</v>
      </c>
      <c r="C46" s="126"/>
      <c r="D46" s="126"/>
      <c r="E46" s="126"/>
      <c r="F46" s="127"/>
      <c r="G46" s="128" t="s">
        <v>
55</v>
      </c>
      <c r="H46" s="129" t="s">
        <v>
80</v>
      </c>
      <c r="I46" s="129"/>
      <c r="J46" s="129"/>
      <c r="K46" s="129"/>
      <c r="L46" s="130" t="s">
        <v>
84</v>
      </c>
      <c r="M46" s="130"/>
      <c r="N46" s="130"/>
      <c r="O46" s="130"/>
      <c r="P46" s="131" t="s">
        <v>
58</v>
      </c>
      <c r="Q46" s="131"/>
      <c r="R46" s="131"/>
      <c r="S46" s="138" t="s">
        <v>
59</v>
      </c>
      <c r="T46" s="133" t="s">
        <v>
59</v>
      </c>
      <c r="U46" s="139" t="s">
        <v>
60</v>
      </c>
      <c r="V46" s="133" t="s">
        <v>
59</v>
      </c>
      <c r="W46" s="133" t="s">
        <v>
59</v>
      </c>
      <c r="X46" s="133" t="s">
        <v>
59</v>
      </c>
      <c r="Y46" s="134" t="s">
        <v>
60</v>
      </c>
      <c r="Z46" s="138" t="s">
        <v>
59</v>
      </c>
      <c r="AA46" s="133" t="s">
        <v>
59</v>
      </c>
      <c r="AB46" s="139" t="s">
        <v>
60</v>
      </c>
      <c r="AC46" s="133" t="s">
        <v>
59</v>
      </c>
      <c r="AD46" s="133" t="s">
        <v>
59</v>
      </c>
      <c r="AE46" s="133" t="s">
        <v>
59</v>
      </c>
      <c r="AF46" s="134" t="s">
        <v>
60</v>
      </c>
      <c r="AG46" s="138" t="s">
        <v>
59</v>
      </c>
      <c r="AH46" s="133" t="s">
        <v>
59</v>
      </c>
      <c r="AI46" s="139" t="s">
        <v>
60</v>
      </c>
      <c r="AJ46" s="133" t="s">
        <v>
59</v>
      </c>
      <c r="AK46" s="133" t="s">
        <v>
59</v>
      </c>
      <c r="AL46" s="133" t="s">
        <v>
59</v>
      </c>
      <c r="AM46" s="134" t="s">
        <v>
60</v>
      </c>
      <c r="AN46" s="138" t="s">
        <v>
59</v>
      </c>
      <c r="AO46" s="133" t="s">
        <v>
59</v>
      </c>
      <c r="AP46" s="133"/>
      <c r="AQ46" s="133" t="s">
        <v>
59</v>
      </c>
      <c r="AR46" s="133" t="s">
        <v>
59</v>
      </c>
      <c r="AS46" s="133" t="s">
        <v>
59</v>
      </c>
      <c r="AT46" s="134" t="s">
        <v>
60</v>
      </c>
      <c r="AU46" s="132"/>
      <c r="AV46" s="133"/>
      <c r="AW46" s="134"/>
      <c r="AX46" s="135"/>
      <c r="AY46" s="135"/>
      <c r="AZ46" s="136"/>
      <c r="BA46" s="136"/>
      <c r="BB46" s="137"/>
      <c r="BC46" s="137"/>
      <c r="BD46" s="137"/>
      <c r="BE46" s="137"/>
      <c r="BF46" s="137"/>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customFormat="false" ht="20.25" hidden="false" customHeight="true" outlineLevel="0" collapsed="false">
      <c r="A47" s="0"/>
      <c r="B47" s="83"/>
      <c r="C47" s="142" t="s">
        <v>
70</v>
      </c>
      <c r="D47" s="142"/>
      <c r="E47" s="142"/>
      <c r="F47" s="111"/>
      <c r="G47" s="128"/>
      <c r="H47" s="129"/>
      <c r="I47" s="129"/>
      <c r="J47" s="129"/>
      <c r="K47" s="129"/>
      <c r="L47" s="130"/>
      <c r="M47" s="130"/>
      <c r="N47" s="130"/>
      <c r="O47" s="130"/>
      <c r="P47" s="112" t="s">
        <v>
62</v>
      </c>
      <c r="Q47" s="112"/>
      <c r="R47" s="112"/>
      <c r="S47" s="113" t="n">
        <f aca="false">
IF(S46="","",VLOOKUP(S46,'【記載例】シフト記号表（勤務時間帯）'!$C$5:$K$36,9,0))</f>
        <v>
8</v>
      </c>
      <c r="T47" s="114" t="n">
        <f aca="false">
IF(T46="","",VLOOKUP(T46,'【記載例】シフト記号表（勤務時間帯）'!$C$5:$K$36,9,0))</f>
        <v>
8</v>
      </c>
      <c r="U47" s="114" t="str">
        <f aca="false">
IF(U46="","",VLOOKUP(U46,'【記載例】シフト記号表（勤務時間帯）'!$C$5:$K$36,9,0))</f>
        <v>
-</v>
      </c>
      <c r="V47" s="114" t="n">
        <f aca="false">
IF(V46="","",VLOOKUP(V46,'【記載例】シフト記号表（勤務時間帯）'!$C$5:$K$36,9,0))</f>
        <v>
8</v>
      </c>
      <c r="W47" s="114" t="n">
        <f aca="false">
IF(W46="","",VLOOKUP(W46,'【記載例】シフト記号表（勤務時間帯）'!$C$5:$K$36,9,0))</f>
        <v>
8</v>
      </c>
      <c r="X47" s="114" t="n">
        <f aca="false">
IF(X46="","",VLOOKUP(X46,'【記載例】シフト記号表（勤務時間帯）'!$C$5:$K$36,9,0))</f>
        <v>
8</v>
      </c>
      <c r="Y47" s="115" t="str">
        <f aca="false">
IF(Y46="","",VLOOKUP(Y46,'【記載例】シフト記号表（勤務時間帯）'!$C$5:$K$36,9,0))</f>
        <v>
-</v>
      </c>
      <c r="Z47" s="113" t="n">
        <f aca="false">
IF(Z46="","",VLOOKUP(Z46,'【記載例】シフト記号表（勤務時間帯）'!$C$5:$K$36,9,0))</f>
        <v>
8</v>
      </c>
      <c r="AA47" s="114" t="n">
        <f aca="false">
IF(AA46="","",VLOOKUP(AA46,'【記載例】シフト記号表（勤務時間帯）'!$C$5:$K$36,9,0))</f>
        <v>
8</v>
      </c>
      <c r="AB47" s="114" t="str">
        <f aca="false">
IF(AB46="","",VLOOKUP(AB46,'【記載例】シフト記号表（勤務時間帯）'!$C$5:$K$36,9,0))</f>
        <v>
-</v>
      </c>
      <c r="AC47" s="114" t="n">
        <f aca="false">
IF(AC46="","",VLOOKUP(AC46,'【記載例】シフト記号表（勤務時間帯）'!$C$5:$K$36,9,0))</f>
        <v>
8</v>
      </c>
      <c r="AD47" s="114" t="n">
        <f aca="false">
IF(AD46="","",VLOOKUP(AD46,'【記載例】シフト記号表（勤務時間帯）'!$C$5:$K$36,9,0))</f>
        <v>
8</v>
      </c>
      <c r="AE47" s="114" t="n">
        <f aca="false">
IF(AE46="","",VLOOKUP(AE46,'【記載例】シフト記号表（勤務時間帯）'!$C$5:$K$36,9,0))</f>
        <v>
8</v>
      </c>
      <c r="AF47" s="115" t="str">
        <f aca="false">
IF(AF46="","",VLOOKUP(AF46,'【記載例】シフト記号表（勤務時間帯）'!$C$5:$K$36,9,0))</f>
        <v>
-</v>
      </c>
      <c r="AG47" s="113" t="n">
        <f aca="false">
IF(AG46="","",VLOOKUP(AG46,'【記載例】シフト記号表（勤務時間帯）'!$C$5:$K$36,9,0))</f>
        <v>
8</v>
      </c>
      <c r="AH47" s="114" t="n">
        <f aca="false">
IF(AH46="","",VLOOKUP(AH46,'【記載例】シフト記号表（勤務時間帯）'!$C$5:$K$36,9,0))</f>
        <v>
8</v>
      </c>
      <c r="AI47" s="114" t="str">
        <f aca="false">
IF(AI46="","",VLOOKUP(AI46,'【記載例】シフト記号表（勤務時間帯）'!$C$5:$K$36,9,0))</f>
        <v>
-</v>
      </c>
      <c r="AJ47" s="114" t="n">
        <f aca="false">
IF(AJ46="","",VLOOKUP(AJ46,'【記載例】シフト記号表（勤務時間帯）'!$C$5:$K$36,9,0))</f>
        <v>
8</v>
      </c>
      <c r="AK47" s="114" t="n">
        <f aca="false">
IF(AK46="","",VLOOKUP(AK46,'【記載例】シフト記号表（勤務時間帯）'!$C$5:$K$36,9,0))</f>
        <v>
8</v>
      </c>
      <c r="AL47" s="114" t="n">
        <f aca="false">
IF(AL46="","",VLOOKUP(AL46,'【記載例】シフト記号表（勤務時間帯）'!$C$5:$K$36,9,0))</f>
        <v>
8</v>
      </c>
      <c r="AM47" s="115" t="str">
        <f aca="false">
IF(AM46="","",VLOOKUP(AM46,'【記載例】シフト記号表（勤務時間帯）'!$C$5:$K$36,9,0))</f>
        <v>
-</v>
      </c>
      <c r="AN47" s="113" t="n">
        <f aca="false">
IF(AN46="","",VLOOKUP(AN46,'【記載例】シフト記号表（勤務時間帯）'!$C$5:$K$36,9,0))</f>
        <v>
8</v>
      </c>
      <c r="AO47" s="114" t="n">
        <f aca="false">
IF(AO46="","",VLOOKUP(AO46,'【記載例】シフト記号表（勤務時間帯）'!$C$5:$K$36,9,0))</f>
        <v>
8</v>
      </c>
      <c r="AP47" s="114" t="str">
        <f aca="false">
IF(AP46="","",VLOOKUP(AP46,'【記載例】シフト記号表（勤務時間帯）'!$C$5:$K$36,9,0))</f>
        <v>
</v>
      </c>
      <c r="AQ47" s="114" t="n">
        <f aca="false">
IF(AQ46="","",VLOOKUP(AQ46,'【記載例】シフト記号表（勤務時間帯）'!$C$5:$K$36,9,0))</f>
        <v>
8</v>
      </c>
      <c r="AR47" s="114" t="n">
        <f aca="false">
IF(AR46="","",VLOOKUP(AR46,'【記載例】シフト記号表（勤務時間帯）'!$C$5:$K$36,9,0))</f>
        <v>
8</v>
      </c>
      <c r="AS47" s="114" t="n">
        <f aca="false">
IF(AS46="","",VLOOKUP(AS46,'【記載例】シフト記号表（勤務時間帯）'!$C$5:$K$36,9,0))</f>
        <v>
8</v>
      </c>
      <c r="AT47" s="115" t="str">
        <f aca="false">
IF(AT46="","",VLOOKUP(AT46,'【記載例】シフト記号表（勤務時間帯）'!$C$5:$K$36,9,0))</f>
        <v>
-</v>
      </c>
      <c r="AU47" s="113" t="str">
        <f aca="false">
IF(AU46="","",VLOOKUP(AU46,'【記載例】シフト記号表（勤務時間帯）'!$C$5:$K$36,9,0))</f>
        <v>
</v>
      </c>
      <c r="AV47" s="114" t="str">
        <f aca="false">
IF(AV46="","",VLOOKUP(AV46,'【記載例】シフト記号表（勤務時間帯）'!$C$5:$K$36,9,0))</f>
        <v>
</v>
      </c>
      <c r="AW47" s="115" t="str">
        <f aca="false">
IF(AW46="","",VLOOKUP(AW46,'【記載例】シフト記号表（勤務時間帯）'!$C$5:$K$36,9,0))</f>
        <v>
</v>
      </c>
      <c r="AX47" s="116" t="n">
        <f aca="false">
IF($BB$3="計画",SUM(S47:AT47),IF($BB$3="実績",SUM(S47:AW47),""))</f>
        <v>
160</v>
      </c>
      <c r="AY47" s="116"/>
      <c r="AZ47" s="117" t="n">
        <f aca="false">
IF($BB$3="計画",AX47/4,IF($BB$3="実績",))</f>
        <v>
40</v>
      </c>
      <c r="BA47" s="117"/>
      <c r="BB47" s="137"/>
      <c r="BC47" s="137"/>
      <c r="BD47" s="137"/>
      <c r="BE47" s="137"/>
      <c r="BF47" s="137"/>
      <c r="BG47" s="0"/>
      <c r="BH47" s="0"/>
      <c r="BI47" s="0"/>
      <c r="BJ47" s="0"/>
      <c r="BK47" s="0"/>
      <c r="BL47" s="0"/>
      <c r="BM47" s="0"/>
      <c r="BN47" s="0"/>
      <c r="BO47" s="0"/>
      <c r="BP47" s="0"/>
      <c r="BQ47" s="0"/>
      <c r="BR47" s="0"/>
      <c r="BS47" s="0"/>
      <c r="BT47" s="0"/>
      <c r="BU47" s="0"/>
      <c r="BV47" s="0"/>
      <c r="BW47" s="0"/>
      <c r="BX47" s="0"/>
      <c r="BY47" s="0"/>
      <c r="BZ47" s="0"/>
      <c r="CA47" s="0"/>
      <c r="CB47" s="0"/>
      <c r="CC47" s="0"/>
      <c r="CD47" s="0"/>
      <c r="CE47" s="0"/>
      <c r="CF47" s="0"/>
      <c r="CG47" s="0"/>
      <c r="CH47" s="0"/>
      <c r="CI47" s="0"/>
      <c r="CJ47" s="0"/>
      <c r="CK47" s="0"/>
      <c r="CL47" s="0"/>
      <c r="CM47" s="0"/>
      <c r="CN47" s="0"/>
      <c r="CO47" s="0"/>
      <c r="CP47" s="0"/>
      <c r="CQ47" s="0"/>
      <c r="CR47" s="0"/>
      <c r="CS47" s="0"/>
      <c r="CT47" s="0"/>
      <c r="CU47" s="0"/>
      <c r="CV47" s="0"/>
      <c r="CW47" s="0"/>
      <c r="CX47" s="0"/>
      <c r="CY47" s="0"/>
      <c r="CZ47" s="0"/>
      <c r="DA47" s="0"/>
      <c r="DB47" s="0"/>
      <c r="DC47" s="0"/>
      <c r="DD47" s="0"/>
      <c r="DE47" s="0"/>
      <c r="DF47" s="0"/>
      <c r="DG47" s="0"/>
      <c r="DH47" s="0"/>
      <c r="DI47" s="0"/>
      <c r="DJ47" s="0"/>
      <c r="DK47" s="0"/>
      <c r="DL47" s="0"/>
      <c r="DM47" s="0"/>
      <c r="DN47" s="0"/>
      <c r="DO47" s="0"/>
      <c r="DP47" s="0"/>
      <c r="DQ47" s="0"/>
      <c r="DR47" s="0"/>
      <c r="DS47" s="0"/>
      <c r="DT47" s="0"/>
      <c r="DU47" s="0"/>
      <c r="DV47" s="0"/>
      <c r="DW47" s="0"/>
      <c r="DX47" s="0"/>
      <c r="DY47" s="0"/>
      <c r="DZ47" s="0"/>
      <c r="EA47" s="0"/>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c r="IW47" s="0"/>
      <c r="IX47" s="0"/>
      <c r="IY47" s="0"/>
      <c r="IZ47" s="0"/>
      <c r="JA47" s="0"/>
      <c r="JB47" s="0"/>
      <c r="JC47" s="0"/>
      <c r="JD47" s="0"/>
      <c r="JE47" s="0"/>
      <c r="JF47" s="0"/>
      <c r="JG47" s="0"/>
      <c r="JH47" s="0"/>
      <c r="JI47" s="0"/>
      <c r="JJ47" s="0"/>
      <c r="JK47" s="0"/>
      <c r="JL47" s="0"/>
      <c r="JM47" s="0"/>
      <c r="JN47" s="0"/>
      <c r="JO47" s="0"/>
      <c r="JP47" s="0"/>
      <c r="JQ47" s="0"/>
      <c r="JR47" s="0"/>
      <c r="JS47" s="0"/>
      <c r="JT47" s="0"/>
      <c r="JU47" s="0"/>
      <c r="JV47" s="0"/>
      <c r="JW47" s="0"/>
      <c r="JX47" s="0"/>
      <c r="JY47" s="0"/>
      <c r="JZ47" s="0"/>
      <c r="KA47" s="0"/>
      <c r="KB47" s="0"/>
      <c r="KC47" s="0"/>
      <c r="KD47" s="0"/>
      <c r="KE47" s="0"/>
      <c r="KF47" s="0"/>
      <c r="KG47" s="0"/>
      <c r="KH47" s="0"/>
      <c r="KI47" s="0"/>
      <c r="KJ47" s="0"/>
      <c r="KK47" s="0"/>
      <c r="KL47" s="0"/>
      <c r="KM47" s="0"/>
      <c r="KN47" s="0"/>
      <c r="KO47" s="0"/>
      <c r="KP47" s="0"/>
      <c r="KQ47" s="0"/>
      <c r="KR47" s="0"/>
      <c r="KS47" s="0"/>
      <c r="KT47" s="0"/>
      <c r="KU47" s="0"/>
      <c r="KV47" s="0"/>
      <c r="KW47" s="0"/>
      <c r="KX47" s="0"/>
      <c r="KY47" s="0"/>
      <c r="KZ47" s="0"/>
      <c r="LA47" s="0"/>
      <c r="LB47" s="0"/>
      <c r="LC47" s="0"/>
      <c r="LD47" s="0"/>
      <c r="LE47" s="0"/>
      <c r="LF47" s="0"/>
      <c r="LG47" s="0"/>
      <c r="LH47" s="0"/>
      <c r="LI47" s="0"/>
      <c r="LJ47" s="0"/>
      <c r="LK47" s="0"/>
      <c r="LL47" s="0"/>
      <c r="LM47" s="0"/>
      <c r="LN47" s="0"/>
      <c r="LO47" s="0"/>
      <c r="LP47" s="0"/>
      <c r="LQ47" s="0"/>
      <c r="LR47" s="0"/>
      <c r="LS47" s="0"/>
      <c r="LT47" s="0"/>
      <c r="LU47" s="0"/>
      <c r="LV47" s="0"/>
      <c r="LW47" s="0"/>
      <c r="LX47" s="0"/>
      <c r="LY47" s="0"/>
      <c r="LZ47" s="0"/>
      <c r="MA47" s="0"/>
      <c r="MB47" s="0"/>
      <c r="MC47" s="0"/>
      <c r="MD47" s="0"/>
      <c r="ME47" s="0"/>
      <c r="MF47" s="0"/>
      <c r="MG47" s="0"/>
      <c r="MH47" s="0"/>
      <c r="MI47" s="0"/>
      <c r="MJ47" s="0"/>
      <c r="MK47" s="0"/>
      <c r="ML47" s="0"/>
      <c r="MM47" s="0"/>
      <c r="MN47" s="0"/>
      <c r="MO47" s="0"/>
      <c r="MP47" s="0"/>
      <c r="MQ47" s="0"/>
      <c r="MR47" s="0"/>
      <c r="MS47" s="0"/>
      <c r="MT47" s="0"/>
      <c r="MU47" s="0"/>
      <c r="MV47" s="0"/>
      <c r="MW47" s="0"/>
      <c r="MX47" s="0"/>
      <c r="MY47" s="0"/>
      <c r="MZ47" s="0"/>
      <c r="NA47" s="0"/>
      <c r="NB47" s="0"/>
      <c r="NC47" s="0"/>
      <c r="ND47" s="0"/>
      <c r="NE47" s="0"/>
      <c r="NF47" s="0"/>
      <c r="NG47" s="0"/>
      <c r="NH47" s="0"/>
      <c r="NI47" s="0"/>
      <c r="NJ47" s="0"/>
      <c r="NK47" s="0"/>
      <c r="NL47" s="0"/>
      <c r="NM47" s="0"/>
      <c r="NN47" s="0"/>
      <c r="NO47" s="0"/>
      <c r="NP47" s="0"/>
      <c r="NQ47" s="0"/>
      <c r="NR47" s="0"/>
      <c r="NS47" s="0"/>
      <c r="NT47" s="0"/>
      <c r="NU47" s="0"/>
      <c r="NV47" s="0"/>
      <c r="NW47" s="0"/>
      <c r="NX47" s="0"/>
      <c r="NY47" s="0"/>
      <c r="NZ47" s="0"/>
      <c r="OA47" s="0"/>
      <c r="OB47" s="0"/>
      <c r="OC47" s="0"/>
      <c r="OD47" s="0"/>
      <c r="OE47" s="0"/>
      <c r="OF47" s="0"/>
      <c r="OG47" s="0"/>
      <c r="OH47" s="0"/>
      <c r="OI47" s="0"/>
      <c r="OJ47" s="0"/>
      <c r="OK47" s="0"/>
      <c r="OL47" s="0"/>
      <c r="OM47" s="0"/>
      <c r="ON47" s="0"/>
      <c r="OO47" s="0"/>
      <c r="OP47" s="0"/>
      <c r="OQ47" s="0"/>
      <c r="OR47" s="0"/>
      <c r="OS47" s="0"/>
      <c r="OT47" s="0"/>
      <c r="OU47" s="0"/>
      <c r="OV47" s="0"/>
      <c r="OW47" s="0"/>
      <c r="OX47" s="0"/>
      <c r="OY47" s="0"/>
      <c r="OZ47" s="0"/>
      <c r="PA47" s="0"/>
      <c r="PB47" s="0"/>
      <c r="PC47" s="0"/>
      <c r="PD47" s="0"/>
      <c r="PE47" s="0"/>
      <c r="PF47" s="0"/>
      <c r="PG47" s="0"/>
      <c r="PH47" s="0"/>
      <c r="PI47" s="0"/>
      <c r="PJ47" s="0"/>
      <c r="PK47" s="0"/>
      <c r="PL47" s="0"/>
      <c r="PM47" s="0"/>
      <c r="PN47" s="0"/>
      <c r="PO47" s="0"/>
      <c r="PP47" s="0"/>
      <c r="PQ47" s="0"/>
      <c r="PR47" s="0"/>
      <c r="PS47" s="0"/>
      <c r="PT47" s="0"/>
      <c r="PU47" s="0"/>
      <c r="PV47" s="0"/>
      <c r="PW47" s="0"/>
      <c r="PX47" s="0"/>
      <c r="PY47" s="0"/>
      <c r="PZ47" s="0"/>
      <c r="QA47" s="0"/>
      <c r="QB47" s="0"/>
      <c r="QC47" s="0"/>
      <c r="QD47" s="0"/>
      <c r="QE47" s="0"/>
      <c r="QF47" s="0"/>
      <c r="QG47" s="0"/>
      <c r="QH47" s="0"/>
      <c r="QI47" s="0"/>
      <c r="QJ47" s="0"/>
      <c r="QK47" s="0"/>
      <c r="QL47" s="0"/>
      <c r="QM47" s="0"/>
      <c r="QN47" s="0"/>
      <c r="QO47" s="0"/>
      <c r="QP47" s="0"/>
      <c r="QQ47" s="0"/>
      <c r="QR47" s="0"/>
      <c r="QS47" s="0"/>
      <c r="QT47" s="0"/>
      <c r="QU47" s="0"/>
      <c r="QV47" s="0"/>
      <c r="QW47" s="0"/>
      <c r="QX47" s="0"/>
      <c r="QY47" s="0"/>
      <c r="QZ47" s="0"/>
      <c r="RA47" s="0"/>
      <c r="RB47" s="0"/>
      <c r="RC47" s="0"/>
      <c r="RD47" s="0"/>
      <c r="RE47" s="0"/>
      <c r="RF47" s="0"/>
      <c r="RG47" s="0"/>
      <c r="RH47" s="0"/>
      <c r="RI47" s="0"/>
      <c r="RJ47" s="0"/>
      <c r="RK47" s="0"/>
      <c r="RL47" s="0"/>
      <c r="RM47" s="0"/>
      <c r="RN47" s="0"/>
      <c r="RO47" s="0"/>
      <c r="RP47" s="0"/>
      <c r="RQ47" s="0"/>
      <c r="RR47" s="0"/>
      <c r="RS47" s="0"/>
      <c r="RT47" s="0"/>
      <c r="RU47" s="0"/>
      <c r="RV47" s="0"/>
      <c r="RW47" s="0"/>
      <c r="RX47" s="0"/>
      <c r="RY47" s="0"/>
      <c r="RZ47" s="0"/>
      <c r="SA47" s="0"/>
      <c r="SB47" s="0"/>
      <c r="SC47" s="0"/>
      <c r="SD47" s="0"/>
      <c r="SE47" s="0"/>
      <c r="SF47" s="0"/>
      <c r="SG47" s="0"/>
      <c r="SH47" s="0"/>
      <c r="SI47" s="0"/>
      <c r="SJ47" s="0"/>
      <c r="SK47" s="0"/>
      <c r="SL47" s="0"/>
      <c r="SM47" s="0"/>
      <c r="SN47" s="0"/>
      <c r="SO47" s="0"/>
      <c r="SP47" s="0"/>
      <c r="SQ47" s="0"/>
      <c r="SR47" s="0"/>
      <c r="SS47" s="0"/>
      <c r="ST47" s="0"/>
      <c r="SU47" s="0"/>
      <c r="SV47" s="0"/>
      <c r="SW47" s="0"/>
      <c r="SX47" s="0"/>
      <c r="SY47" s="0"/>
      <c r="SZ47" s="0"/>
      <c r="TA47" s="0"/>
      <c r="TB47" s="0"/>
      <c r="TC47" s="0"/>
      <c r="TD47" s="0"/>
      <c r="TE47" s="0"/>
      <c r="TF47" s="0"/>
      <c r="TG47" s="0"/>
      <c r="TH47" s="0"/>
      <c r="TI47" s="0"/>
      <c r="TJ47" s="0"/>
      <c r="TK47" s="0"/>
      <c r="TL47" s="0"/>
      <c r="TM47" s="0"/>
      <c r="TN47" s="0"/>
      <c r="TO47" s="0"/>
      <c r="TP47" s="0"/>
      <c r="TQ47" s="0"/>
      <c r="TR47" s="0"/>
      <c r="TS47" s="0"/>
      <c r="TT47" s="0"/>
      <c r="TU47" s="0"/>
      <c r="TV47" s="0"/>
      <c r="TW47" s="0"/>
      <c r="TX47" s="0"/>
      <c r="TY47" s="0"/>
      <c r="TZ47" s="0"/>
      <c r="UA47" s="0"/>
      <c r="UB47" s="0"/>
      <c r="UC47" s="0"/>
      <c r="UD47" s="0"/>
      <c r="UE47" s="0"/>
      <c r="UF47" s="0"/>
      <c r="UG47" s="0"/>
      <c r="UH47" s="0"/>
      <c r="UI47" s="0"/>
      <c r="UJ47" s="0"/>
      <c r="UK47" s="0"/>
      <c r="UL47" s="0"/>
      <c r="UM47" s="0"/>
      <c r="UN47" s="0"/>
      <c r="UO47" s="0"/>
      <c r="UP47" s="0"/>
      <c r="UQ47" s="0"/>
      <c r="UR47" s="0"/>
      <c r="US47" s="0"/>
      <c r="UT47" s="0"/>
      <c r="UU47" s="0"/>
      <c r="UV47" s="0"/>
      <c r="UW47" s="0"/>
      <c r="UX47" s="0"/>
      <c r="UY47" s="0"/>
      <c r="UZ47" s="0"/>
      <c r="VA47" s="0"/>
      <c r="VB47" s="0"/>
      <c r="VC47" s="0"/>
      <c r="VD47" s="0"/>
      <c r="VE47" s="0"/>
      <c r="VF47" s="0"/>
      <c r="VG47" s="0"/>
      <c r="VH47" s="0"/>
      <c r="VI47" s="0"/>
      <c r="VJ47" s="0"/>
      <c r="VK47" s="0"/>
      <c r="VL47" s="0"/>
      <c r="VM47" s="0"/>
      <c r="VN47" s="0"/>
      <c r="VO47" s="0"/>
      <c r="VP47" s="0"/>
      <c r="VQ47" s="0"/>
      <c r="VR47" s="0"/>
      <c r="VS47" s="0"/>
      <c r="VT47" s="0"/>
      <c r="VU47" s="0"/>
      <c r="VV47" s="0"/>
      <c r="VW47" s="0"/>
      <c r="VX47" s="0"/>
      <c r="VY47" s="0"/>
      <c r="VZ47" s="0"/>
      <c r="WA47" s="0"/>
      <c r="WB47" s="0"/>
      <c r="WC47" s="0"/>
      <c r="WD47" s="0"/>
      <c r="WE47" s="0"/>
      <c r="WF47" s="0"/>
      <c r="WG47" s="0"/>
      <c r="WH47" s="0"/>
      <c r="WI47" s="0"/>
      <c r="WJ47" s="0"/>
      <c r="WK47" s="0"/>
      <c r="WL47" s="0"/>
      <c r="WM47" s="0"/>
      <c r="WN47" s="0"/>
      <c r="WO47" s="0"/>
      <c r="WP47" s="0"/>
      <c r="WQ47" s="0"/>
      <c r="WR47" s="0"/>
      <c r="WS47" s="0"/>
      <c r="WT47" s="0"/>
      <c r="WU47" s="0"/>
      <c r="WV47" s="0"/>
      <c r="WW47" s="0"/>
      <c r="WX47" s="0"/>
      <c r="WY47" s="0"/>
      <c r="WZ47" s="0"/>
      <c r="XA47" s="0"/>
      <c r="XB47" s="0"/>
      <c r="XC47" s="0"/>
      <c r="XD47" s="0"/>
      <c r="XE47" s="0"/>
      <c r="XF47" s="0"/>
      <c r="XG47" s="0"/>
      <c r="XH47" s="0"/>
      <c r="XI47" s="0"/>
      <c r="XJ47" s="0"/>
      <c r="XK47" s="0"/>
      <c r="XL47" s="0"/>
      <c r="XM47" s="0"/>
      <c r="XN47" s="0"/>
      <c r="XO47" s="0"/>
      <c r="XP47" s="0"/>
      <c r="XQ47" s="0"/>
      <c r="XR47" s="0"/>
      <c r="XS47" s="0"/>
      <c r="XT47" s="0"/>
      <c r="XU47" s="0"/>
      <c r="XV47" s="0"/>
      <c r="XW47" s="0"/>
      <c r="XX47" s="0"/>
      <c r="XY47" s="0"/>
      <c r="XZ47" s="0"/>
      <c r="YA47" s="0"/>
      <c r="YB47" s="0"/>
      <c r="YC47" s="0"/>
      <c r="YD47" s="0"/>
      <c r="YE47" s="0"/>
      <c r="YF47" s="0"/>
      <c r="YG47" s="0"/>
      <c r="YH47" s="0"/>
      <c r="YI47" s="0"/>
      <c r="YJ47" s="0"/>
      <c r="YK47" s="0"/>
      <c r="YL47" s="0"/>
      <c r="YM47" s="0"/>
      <c r="YN47" s="0"/>
      <c r="YO47" s="0"/>
      <c r="YP47" s="0"/>
      <c r="YQ47" s="0"/>
      <c r="YR47" s="0"/>
      <c r="YS47" s="0"/>
      <c r="YT47" s="0"/>
      <c r="YU47" s="0"/>
      <c r="YV47" s="0"/>
      <c r="YW47" s="0"/>
      <c r="YX47" s="0"/>
      <c r="YY47" s="0"/>
      <c r="YZ47" s="0"/>
      <c r="ZA47" s="0"/>
      <c r="ZB47" s="0"/>
      <c r="ZC47" s="0"/>
      <c r="ZD47" s="0"/>
      <c r="ZE47" s="0"/>
      <c r="ZF47" s="0"/>
      <c r="ZG47" s="0"/>
      <c r="ZH47" s="0"/>
      <c r="ZI47" s="0"/>
      <c r="ZJ47" s="0"/>
      <c r="ZK47" s="0"/>
      <c r="ZL47" s="0"/>
      <c r="ZM47" s="0"/>
      <c r="ZN47" s="0"/>
      <c r="ZO47" s="0"/>
      <c r="ZP47" s="0"/>
      <c r="ZQ47" s="0"/>
      <c r="ZR47" s="0"/>
      <c r="ZS47" s="0"/>
      <c r="ZT47" s="0"/>
      <c r="ZU47" s="0"/>
      <c r="ZV47" s="0"/>
      <c r="ZW47" s="0"/>
      <c r="ZX47" s="0"/>
      <c r="ZY47" s="0"/>
      <c r="ZZ47" s="0"/>
      <c r="AAA47" s="0"/>
      <c r="AAB47" s="0"/>
      <c r="AAC47" s="0"/>
      <c r="AAD47" s="0"/>
      <c r="AAE47" s="0"/>
      <c r="AAF47" s="0"/>
      <c r="AAG47" s="0"/>
      <c r="AAH47" s="0"/>
      <c r="AAI47" s="0"/>
      <c r="AAJ47" s="0"/>
      <c r="AAK47" s="0"/>
      <c r="AAL47" s="0"/>
      <c r="AAM47" s="0"/>
      <c r="AAN47" s="0"/>
      <c r="AAO47" s="0"/>
      <c r="AAP47" s="0"/>
      <c r="AAQ47" s="0"/>
      <c r="AAR47" s="0"/>
      <c r="AAS47" s="0"/>
      <c r="AAT47" s="0"/>
      <c r="AAU47" s="0"/>
      <c r="AAV47" s="0"/>
      <c r="AAW47" s="0"/>
      <c r="AAX47" s="0"/>
      <c r="AAY47" s="0"/>
      <c r="AAZ47" s="0"/>
      <c r="ABA47" s="0"/>
      <c r="ABB47" s="0"/>
      <c r="ABC47" s="0"/>
      <c r="ABD47" s="0"/>
      <c r="ABE47" s="0"/>
      <c r="ABF47" s="0"/>
      <c r="ABG47" s="0"/>
      <c r="ABH47" s="0"/>
      <c r="ABI47" s="0"/>
      <c r="ABJ47" s="0"/>
      <c r="ABK47" s="0"/>
      <c r="ABL47" s="0"/>
      <c r="ABM47" s="0"/>
      <c r="ABN47" s="0"/>
      <c r="ABO47" s="0"/>
      <c r="ABP47" s="0"/>
      <c r="ABQ47" s="0"/>
      <c r="ABR47" s="0"/>
      <c r="ABS47" s="0"/>
      <c r="ABT47" s="0"/>
      <c r="ABU47" s="0"/>
      <c r="ABV47" s="0"/>
      <c r="ABW47" s="0"/>
      <c r="ABX47" s="0"/>
      <c r="ABY47" s="0"/>
      <c r="ABZ47" s="0"/>
      <c r="ACA47" s="0"/>
      <c r="ACB47" s="0"/>
      <c r="ACC47" s="0"/>
      <c r="ACD47" s="0"/>
      <c r="ACE47" s="0"/>
      <c r="ACF47" s="0"/>
      <c r="ACG47" s="0"/>
      <c r="ACH47" s="0"/>
      <c r="ACI47" s="0"/>
      <c r="ACJ47" s="0"/>
      <c r="ACK47" s="0"/>
      <c r="ACL47" s="0"/>
      <c r="ACM47" s="0"/>
      <c r="ACN47" s="0"/>
      <c r="ACO47" s="0"/>
      <c r="ACP47" s="0"/>
      <c r="ACQ47" s="0"/>
      <c r="ACR47" s="0"/>
      <c r="ACS47" s="0"/>
      <c r="ACT47" s="0"/>
      <c r="ACU47" s="0"/>
      <c r="ACV47" s="0"/>
      <c r="ACW47" s="0"/>
      <c r="ACX47" s="0"/>
      <c r="ACY47" s="0"/>
      <c r="ACZ47" s="0"/>
      <c r="ADA47" s="0"/>
      <c r="ADB47" s="0"/>
      <c r="ADC47" s="0"/>
      <c r="ADD47" s="0"/>
      <c r="ADE47" s="0"/>
      <c r="ADF47" s="0"/>
      <c r="ADG47" s="0"/>
      <c r="ADH47" s="0"/>
      <c r="ADI47" s="0"/>
      <c r="ADJ47" s="0"/>
      <c r="ADK47" s="0"/>
      <c r="ADL47" s="0"/>
      <c r="ADM47" s="0"/>
      <c r="ADN47" s="0"/>
      <c r="ADO47" s="0"/>
      <c r="ADP47" s="0"/>
      <c r="ADQ47" s="0"/>
      <c r="ADR47" s="0"/>
      <c r="ADS47" s="0"/>
      <c r="ADT47" s="0"/>
      <c r="ADU47" s="0"/>
      <c r="ADV47" s="0"/>
      <c r="ADW47" s="0"/>
      <c r="ADX47" s="0"/>
      <c r="ADY47" s="0"/>
      <c r="ADZ47" s="0"/>
      <c r="AEA47" s="0"/>
      <c r="AEB47" s="0"/>
      <c r="AEC47" s="0"/>
      <c r="AED47" s="0"/>
      <c r="AEE47" s="0"/>
      <c r="AEF47" s="0"/>
      <c r="AEG47" s="0"/>
      <c r="AEH47" s="0"/>
      <c r="AEI47" s="0"/>
      <c r="AEJ47" s="0"/>
      <c r="AEK47" s="0"/>
      <c r="AEL47" s="0"/>
      <c r="AEM47" s="0"/>
      <c r="AEN47" s="0"/>
      <c r="AEO47" s="0"/>
      <c r="AEP47" s="0"/>
      <c r="AEQ47" s="0"/>
      <c r="AER47" s="0"/>
      <c r="AES47" s="0"/>
      <c r="AET47" s="0"/>
      <c r="AEU47" s="0"/>
      <c r="AEV47" s="0"/>
      <c r="AEW47" s="0"/>
      <c r="AEX47" s="0"/>
      <c r="AEY47" s="0"/>
      <c r="AEZ47" s="0"/>
      <c r="AFA47" s="0"/>
      <c r="AFB47" s="0"/>
      <c r="AFC47" s="0"/>
      <c r="AFD47" s="0"/>
      <c r="AFE47" s="0"/>
      <c r="AFF47" s="0"/>
      <c r="AFG47" s="0"/>
      <c r="AFH47" s="0"/>
      <c r="AFI47" s="0"/>
      <c r="AFJ47" s="0"/>
      <c r="AFK47" s="0"/>
      <c r="AFL47" s="0"/>
      <c r="AFM47" s="0"/>
      <c r="AFN47" s="0"/>
      <c r="AFO47" s="0"/>
      <c r="AFP47" s="0"/>
      <c r="AFQ47" s="0"/>
      <c r="AFR47" s="0"/>
      <c r="AFS47" s="0"/>
      <c r="AFT47" s="0"/>
      <c r="AFU47" s="0"/>
      <c r="AFV47" s="0"/>
      <c r="AFW47" s="0"/>
      <c r="AFX47" s="0"/>
      <c r="AFY47" s="0"/>
      <c r="AFZ47" s="0"/>
      <c r="AGA47" s="0"/>
      <c r="AGB47" s="0"/>
      <c r="AGC47" s="0"/>
      <c r="AGD47" s="0"/>
      <c r="AGE47" s="0"/>
      <c r="AGF47" s="0"/>
      <c r="AGG47" s="0"/>
      <c r="AGH47" s="0"/>
      <c r="AGI47" s="0"/>
      <c r="AGJ47" s="0"/>
      <c r="AGK47" s="0"/>
      <c r="AGL47" s="0"/>
      <c r="AGM47" s="0"/>
      <c r="AGN47" s="0"/>
      <c r="AGO47" s="0"/>
      <c r="AGP47" s="0"/>
      <c r="AGQ47" s="0"/>
      <c r="AGR47" s="0"/>
      <c r="AGS47" s="0"/>
      <c r="AGT47" s="0"/>
      <c r="AGU47" s="0"/>
      <c r="AGV47" s="0"/>
      <c r="AGW47" s="0"/>
      <c r="AGX47" s="0"/>
      <c r="AGY47" s="0"/>
      <c r="AGZ47" s="0"/>
      <c r="AHA47" s="0"/>
      <c r="AHB47" s="0"/>
      <c r="AHC47" s="0"/>
      <c r="AHD47" s="0"/>
      <c r="AHE47" s="0"/>
      <c r="AHF47" s="0"/>
      <c r="AHG47" s="0"/>
      <c r="AHH47" s="0"/>
      <c r="AHI47" s="0"/>
      <c r="AHJ47" s="0"/>
      <c r="AHK47" s="0"/>
      <c r="AHL47" s="0"/>
      <c r="AHM47" s="0"/>
      <c r="AHN47" s="0"/>
      <c r="AHO47" s="0"/>
      <c r="AHP47" s="0"/>
      <c r="AHQ47" s="0"/>
      <c r="AHR47" s="0"/>
      <c r="AHS47" s="0"/>
      <c r="AHT47" s="0"/>
      <c r="AHU47" s="0"/>
      <c r="AHV47" s="0"/>
      <c r="AHW47" s="0"/>
      <c r="AHX47" s="0"/>
      <c r="AHY47" s="0"/>
      <c r="AHZ47" s="0"/>
      <c r="AIA47" s="0"/>
      <c r="AIB47" s="0"/>
      <c r="AIC47" s="0"/>
      <c r="AID47" s="0"/>
      <c r="AIE47" s="0"/>
      <c r="AIF47" s="0"/>
      <c r="AIG47" s="0"/>
      <c r="AIH47" s="0"/>
      <c r="AII47" s="0"/>
      <c r="AIJ47" s="0"/>
      <c r="AIK47" s="0"/>
      <c r="AIL47" s="0"/>
      <c r="AIM47" s="0"/>
      <c r="AIN47" s="0"/>
      <c r="AIO47" s="0"/>
      <c r="AIP47" s="0"/>
      <c r="AIQ47" s="0"/>
      <c r="AIR47" s="0"/>
      <c r="AIS47" s="0"/>
      <c r="AIT47" s="0"/>
      <c r="AIU47" s="0"/>
      <c r="AIV47" s="0"/>
      <c r="AIW47" s="0"/>
      <c r="AIX47" s="0"/>
      <c r="AIY47" s="0"/>
      <c r="AIZ47" s="0"/>
      <c r="AJA47" s="0"/>
      <c r="AJB47" s="0"/>
      <c r="AJC47" s="0"/>
      <c r="AJD47" s="0"/>
      <c r="AJE47" s="0"/>
      <c r="AJF47" s="0"/>
      <c r="AJG47" s="0"/>
      <c r="AJH47" s="0"/>
      <c r="AJI47" s="0"/>
      <c r="AJJ47" s="0"/>
      <c r="AJK47" s="0"/>
      <c r="AJL47" s="0"/>
      <c r="AJM47" s="0"/>
      <c r="AJN47" s="0"/>
      <c r="AJO47" s="0"/>
      <c r="AJP47" s="0"/>
      <c r="AJQ47" s="0"/>
      <c r="AJR47" s="0"/>
      <c r="AJS47" s="0"/>
      <c r="AJT47" s="0"/>
      <c r="AJU47" s="0"/>
      <c r="AJV47" s="0"/>
      <c r="AJW47" s="0"/>
      <c r="AJX47" s="0"/>
      <c r="AJY47" s="0"/>
      <c r="AJZ47" s="0"/>
      <c r="AKA47" s="0"/>
      <c r="AKB47" s="0"/>
      <c r="AKC47" s="0"/>
      <c r="AKD47" s="0"/>
      <c r="AKE47" s="0"/>
      <c r="AKF47" s="0"/>
      <c r="AKG47" s="0"/>
      <c r="AKH47" s="0"/>
      <c r="AKI47" s="0"/>
      <c r="AKJ47" s="0"/>
      <c r="AKK47" s="0"/>
      <c r="AKL47" s="0"/>
      <c r="AKM47" s="0"/>
      <c r="AKN47" s="0"/>
      <c r="AKO47" s="0"/>
      <c r="AKP47" s="0"/>
      <c r="AKQ47" s="0"/>
      <c r="AKR47" s="0"/>
      <c r="AKS47" s="0"/>
      <c r="AKT47" s="0"/>
      <c r="AKU47" s="0"/>
      <c r="AKV47" s="0"/>
      <c r="AKW47" s="0"/>
      <c r="AKX47" s="0"/>
      <c r="AKY47" s="0"/>
      <c r="AKZ47" s="0"/>
      <c r="ALA47" s="0"/>
      <c r="ALB47" s="0"/>
      <c r="ALC47" s="0"/>
      <c r="ALD47" s="0"/>
      <c r="ALE47" s="0"/>
      <c r="ALF47" s="0"/>
      <c r="ALG47" s="0"/>
      <c r="ALH47" s="0"/>
      <c r="ALI47" s="0"/>
      <c r="ALJ47" s="0"/>
      <c r="ALK47" s="0"/>
      <c r="ALL47" s="0"/>
      <c r="ALM47" s="0"/>
      <c r="ALN47" s="0"/>
      <c r="ALO47" s="0"/>
      <c r="ALP47" s="0"/>
      <c r="ALQ47" s="0"/>
      <c r="ALR47" s="0"/>
      <c r="ALS47" s="0"/>
      <c r="ALT47" s="0"/>
      <c r="ALU47" s="0"/>
      <c r="ALV47" s="0"/>
      <c r="ALW47" s="0"/>
      <c r="ALX47" s="0"/>
      <c r="ALY47" s="0"/>
      <c r="ALZ47" s="0"/>
      <c r="AMA47" s="0"/>
      <c r="AMB47" s="0"/>
      <c r="AMC47" s="0"/>
      <c r="AMD47" s="0"/>
      <c r="AME47" s="0"/>
      <c r="AMF47" s="0"/>
      <c r="AMG47" s="0"/>
      <c r="AMH47" s="0"/>
      <c r="AMI47" s="0"/>
      <c r="AMJ47" s="0"/>
    </row>
    <row r="48" customFormat="false" ht="20.25" hidden="false" customHeight="true" outlineLevel="0" collapsed="false">
      <c r="A48" s="0"/>
      <c r="B48" s="83"/>
      <c r="C48" s="118"/>
      <c r="D48" s="118"/>
      <c r="E48" s="118"/>
      <c r="F48" s="111" t="str">
        <f aca="false">
C47</f>
        <v>
介護職員</v>
      </c>
      <c r="G48" s="128"/>
      <c r="H48" s="129"/>
      <c r="I48" s="129"/>
      <c r="J48" s="129"/>
      <c r="K48" s="129"/>
      <c r="L48" s="130"/>
      <c r="M48" s="130"/>
      <c r="N48" s="130"/>
      <c r="O48" s="130"/>
      <c r="P48" s="120" t="s">
        <v>
63</v>
      </c>
      <c r="Q48" s="120"/>
      <c r="R48" s="120"/>
      <c r="S48" s="121" t="n">
        <f aca="false">
IF(S46="","",VLOOKUP(S46,'【記載例】シフト記号表（勤務時間帯）'!$C$5:$U$36,19,0))</f>
        <v>
7.00000000000001</v>
      </c>
      <c r="T48" s="122" t="n">
        <f aca="false">
IF(T46="","",VLOOKUP(T46,'【記載例】シフト記号表（勤務時間帯）'!$C$5:$U$36,19,0))</f>
        <v>
7.00000000000001</v>
      </c>
      <c r="U48" s="122" t="str">
        <f aca="false">
IF(U46="","",VLOOKUP(U46,'【記載例】シフト記号表（勤務時間帯）'!$C$5:$U$36,19,0))</f>
        <v>
-</v>
      </c>
      <c r="V48" s="122" t="n">
        <f aca="false">
IF(V46="","",VLOOKUP(V46,'【記載例】シフト記号表（勤務時間帯）'!$C$5:$U$36,19,0))</f>
        <v>
7.00000000000001</v>
      </c>
      <c r="W48" s="122" t="n">
        <f aca="false">
IF(W46="","",VLOOKUP(W46,'【記載例】シフト記号表（勤務時間帯）'!$C$5:$U$36,19,0))</f>
        <v>
7.00000000000001</v>
      </c>
      <c r="X48" s="122" t="n">
        <f aca="false">
IF(X46="","",VLOOKUP(X46,'【記載例】シフト記号表（勤務時間帯）'!$C$5:$U$36,19,0))</f>
        <v>
7.00000000000001</v>
      </c>
      <c r="Y48" s="123" t="str">
        <f aca="false">
IF(Y46="","",VLOOKUP(Y46,'【記載例】シフト記号表（勤務時間帯）'!$C$5:$U$36,19,0))</f>
        <v>
-</v>
      </c>
      <c r="Z48" s="121" t="n">
        <f aca="false">
IF(Z46="","",VLOOKUP(Z46,'【記載例】シフト記号表（勤務時間帯）'!$C$5:$U$36,19,0))</f>
        <v>
7.00000000000001</v>
      </c>
      <c r="AA48" s="122" t="n">
        <f aca="false">
IF(AA46="","",VLOOKUP(AA46,'【記載例】シフト記号表（勤務時間帯）'!$C$5:$U$36,19,0))</f>
        <v>
7.00000000000001</v>
      </c>
      <c r="AB48" s="122" t="str">
        <f aca="false">
IF(AB46="","",VLOOKUP(AB46,'【記載例】シフト記号表（勤務時間帯）'!$C$5:$U$36,19,0))</f>
        <v>
-</v>
      </c>
      <c r="AC48" s="122" t="n">
        <f aca="false">
IF(AC46="","",VLOOKUP(AC46,'【記載例】シフト記号表（勤務時間帯）'!$C$5:$U$36,19,0))</f>
        <v>
7.00000000000001</v>
      </c>
      <c r="AD48" s="122" t="n">
        <f aca="false">
IF(AD46="","",VLOOKUP(AD46,'【記載例】シフト記号表（勤務時間帯）'!$C$5:$U$36,19,0))</f>
        <v>
7.00000000000001</v>
      </c>
      <c r="AE48" s="122" t="n">
        <f aca="false">
IF(AE46="","",VLOOKUP(AE46,'【記載例】シフト記号表（勤務時間帯）'!$C$5:$U$36,19,0))</f>
        <v>
7.00000000000001</v>
      </c>
      <c r="AF48" s="123" t="str">
        <f aca="false">
IF(AF46="","",VLOOKUP(AF46,'【記載例】シフト記号表（勤務時間帯）'!$C$5:$U$36,19,0))</f>
        <v>
-</v>
      </c>
      <c r="AG48" s="121" t="n">
        <f aca="false">
IF(AG46="","",VLOOKUP(AG46,'【記載例】シフト記号表（勤務時間帯）'!$C$5:$U$36,19,0))</f>
        <v>
7.00000000000001</v>
      </c>
      <c r="AH48" s="122" t="n">
        <f aca="false">
IF(AH46="","",VLOOKUP(AH46,'【記載例】シフト記号表（勤務時間帯）'!$C$5:$U$36,19,0))</f>
        <v>
7.00000000000001</v>
      </c>
      <c r="AI48" s="122" t="str">
        <f aca="false">
IF(AI46="","",VLOOKUP(AI46,'【記載例】シフト記号表（勤務時間帯）'!$C$5:$U$36,19,0))</f>
        <v>
-</v>
      </c>
      <c r="AJ48" s="122" t="n">
        <f aca="false">
IF(AJ46="","",VLOOKUP(AJ46,'【記載例】シフト記号表（勤務時間帯）'!$C$5:$U$36,19,0))</f>
        <v>
7.00000000000001</v>
      </c>
      <c r="AK48" s="122" t="n">
        <f aca="false">
IF(AK46="","",VLOOKUP(AK46,'【記載例】シフト記号表（勤務時間帯）'!$C$5:$U$36,19,0))</f>
        <v>
7.00000000000001</v>
      </c>
      <c r="AL48" s="122" t="n">
        <f aca="false">
IF(AL46="","",VLOOKUP(AL46,'【記載例】シフト記号表（勤務時間帯）'!$C$5:$U$36,19,0))</f>
        <v>
7.00000000000001</v>
      </c>
      <c r="AM48" s="123" t="str">
        <f aca="false">
IF(AM46="","",VLOOKUP(AM46,'【記載例】シフト記号表（勤務時間帯）'!$C$5:$U$36,19,0))</f>
        <v>
-</v>
      </c>
      <c r="AN48" s="121" t="n">
        <f aca="false">
IF(AN46="","",VLOOKUP(AN46,'【記載例】シフト記号表（勤務時間帯）'!$C$5:$U$36,19,0))</f>
        <v>
7.00000000000001</v>
      </c>
      <c r="AO48" s="122" t="n">
        <f aca="false">
IF(AO46="","",VLOOKUP(AO46,'【記載例】シフト記号表（勤務時間帯）'!$C$5:$U$36,19,0))</f>
        <v>
7.00000000000001</v>
      </c>
      <c r="AP48" s="122" t="str">
        <f aca="false">
IF(AP46="","",VLOOKUP(AP46,'【記載例】シフト記号表（勤務時間帯）'!$C$5:$U$36,19,0))</f>
        <v>
</v>
      </c>
      <c r="AQ48" s="122" t="n">
        <f aca="false">
IF(AQ46="","",VLOOKUP(AQ46,'【記載例】シフト記号表（勤務時間帯）'!$C$5:$U$36,19,0))</f>
        <v>
7.00000000000001</v>
      </c>
      <c r="AR48" s="122" t="n">
        <f aca="false">
IF(AR46="","",VLOOKUP(AR46,'【記載例】シフト記号表（勤務時間帯）'!$C$5:$U$36,19,0))</f>
        <v>
7.00000000000001</v>
      </c>
      <c r="AS48" s="122" t="n">
        <f aca="false">
IF(AS46="","",VLOOKUP(AS46,'【記載例】シフト記号表（勤務時間帯）'!$C$5:$U$36,19,0))</f>
        <v>
7.00000000000001</v>
      </c>
      <c r="AT48" s="123" t="str">
        <f aca="false">
IF(AT46="","",VLOOKUP(AT46,'【記載例】シフト記号表（勤務時間帯）'!$C$5:$U$36,19,0))</f>
        <v>
-</v>
      </c>
      <c r="AU48" s="121" t="str">
        <f aca="false">
IF(AU46="","",VLOOKUP(AU46,'【記載例】シフト記号表（勤務時間帯）'!$C$5:$U$36,19,0))</f>
        <v>
</v>
      </c>
      <c r="AV48" s="122" t="str">
        <f aca="false">
IF(AV46="","",VLOOKUP(AV46,'【記載例】シフト記号表（勤務時間帯）'!$C$5:$U$36,19,0))</f>
        <v>
</v>
      </c>
      <c r="AW48" s="123" t="str">
        <f aca="false">
IF(AW46="","",VLOOKUP(AW46,'【記載例】シフト記号表（勤務時間帯）'!$C$5:$U$36,19,0))</f>
        <v>
</v>
      </c>
      <c r="AX48" s="124" t="n">
        <f aca="false">
IF($BB$3="計画",SUM(S48:AT48),IF($BB$3="実績",SUM(S48:AW48),""))</f>
        <v>
140</v>
      </c>
      <c r="AY48" s="124"/>
      <c r="AZ48" s="125" t="n">
        <f aca="false">
IF($BB$3="計画",AX48/4,IF($BB$3="実績",))</f>
        <v>
35</v>
      </c>
      <c r="BA48" s="125"/>
      <c r="BB48" s="137"/>
      <c r="BC48" s="137"/>
      <c r="BD48" s="137"/>
      <c r="BE48" s="137"/>
      <c r="BF48" s="137"/>
      <c r="BG48" s="0"/>
      <c r="BH48" s="0"/>
      <c r="BI48" s="0"/>
      <c r="BJ48" s="0"/>
      <c r="BK48" s="0"/>
      <c r="BL48" s="0"/>
      <c r="BM48" s="0"/>
      <c r="BN48" s="0"/>
      <c r="BO48" s="0"/>
      <c r="BP48" s="0"/>
      <c r="BQ48" s="0"/>
      <c r="BR48" s="0"/>
      <c r="BS48" s="0"/>
      <c r="BT48" s="0"/>
      <c r="BU48" s="0"/>
      <c r="BV48" s="0"/>
      <c r="BW48" s="0"/>
      <c r="BX48" s="0"/>
      <c r="BY48" s="0"/>
      <c r="BZ48" s="0"/>
      <c r="CA48" s="0"/>
      <c r="CB48" s="0"/>
      <c r="CC48" s="0"/>
      <c r="CD48" s="0"/>
      <c r="CE48" s="0"/>
      <c r="CF48" s="0"/>
      <c r="CG48" s="0"/>
      <c r="CH48" s="0"/>
      <c r="CI48" s="0"/>
      <c r="CJ48" s="0"/>
      <c r="CK48" s="0"/>
      <c r="CL48" s="0"/>
      <c r="CM48" s="0"/>
      <c r="CN48" s="0"/>
      <c r="CO48" s="0"/>
      <c r="CP48" s="0"/>
      <c r="CQ48" s="0"/>
      <c r="CR48" s="0"/>
      <c r="CS48" s="0"/>
      <c r="CT48" s="0"/>
      <c r="CU48" s="0"/>
      <c r="CV48" s="0"/>
      <c r="CW48" s="0"/>
      <c r="CX48" s="0"/>
      <c r="CY48" s="0"/>
      <c r="CZ48" s="0"/>
      <c r="DA48" s="0"/>
      <c r="DB48" s="0"/>
      <c r="DC48" s="0"/>
      <c r="DD48" s="0"/>
      <c r="DE48" s="0"/>
      <c r="DF48" s="0"/>
      <c r="DG48" s="0"/>
      <c r="DH48" s="0"/>
      <c r="DI48" s="0"/>
      <c r="DJ48" s="0"/>
      <c r="DK48" s="0"/>
      <c r="DL48" s="0"/>
      <c r="DM48" s="0"/>
      <c r="DN48" s="0"/>
      <c r="DO48" s="0"/>
      <c r="DP48" s="0"/>
      <c r="DQ48" s="0"/>
      <c r="DR48" s="0"/>
      <c r="DS48" s="0"/>
      <c r="DT48" s="0"/>
      <c r="DU48" s="0"/>
      <c r="DV48" s="0"/>
      <c r="DW48" s="0"/>
      <c r="DX48" s="0"/>
      <c r="DY48" s="0"/>
      <c r="DZ48" s="0"/>
      <c r="EA48" s="0"/>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c r="IW48" s="0"/>
      <c r="IX48" s="0"/>
      <c r="IY48" s="0"/>
      <c r="IZ48" s="0"/>
      <c r="JA48" s="0"/>
      <c r="JB48" s="0"/>
      <c r="JC48" s="0"/>
      <c r="JD48" s="0"/>
      <c r="JE48" s="0"/>
      <c r="JF48" s="0"/>
      <c r="JG48" s="0"/>
      <c r="JH48" s="0"/>
      <c r="JI48" s="0"/>
      <c r="JJ48" s="0"/>
      <c r="JK48" s="0"/>
      <c r="JL48" s="0"/>
      <c r="JM48" s="0"/>
      <c r="JN48" s="0"/>
      <c r="JO48" s="0"/>
      <c r="JP48" s="0"/>
      <c r="JQ48" s="0"/>
      <c r="JR48" s="0"/>
      <c r="JS48" s="0"/>
      <c r="JT48" s="0"/>
      <c r="JU48" s="0"/>
      <c r="JV48" s="0"/>
      <c r="JW48" s="0"/>
      <c r="JX48" s="0"/>
      <c r="JY48" s="0"/>
      <c r="JZ48" s="0"/>
      <c r="KA48" s="0"/>
      <c r="KB48" s="0"/>
      <c r="KC48" s="0"/>
      <c r="KD48" s="0"/>
      <c r="KE48" s="0"/>
      <c r="KF48" s="0"/>
      <c r="KG48" s="0"/>
      <c r="KH48" s="0"/>
      <c r="KI48" s="0"/>
      <c r="KJ48" s="0"/>
      <c r="KK48" s="0"/>
      <c r="KL48" s="0"/>
      <c r="KM48" s="0"/>
      <c r="KN48" s="0"/>
      <c r="KO48" s="0"/>
      <c r="KP48" s="0"/>
      <c r="KQ48" s="0"/>
      <c r="KR48" s="0"/>
      <c r="KS48" s="0"/>
      <c r="KT48" s="0"/>
      <c r="KU48" s="0"/>
      <c r="KV48" s="0"/>
      <c r="KW48" s="0"/>
      <c r="KX48" s="0"/>
      <c r="KY48" s="0"/>
      <c r="KZ48" s="0"/>
      <c r="LA48" s="0"/>
      <c r="LB48" s="0"/>
      <c r="LC48" s="0"/>
      <c r="LD48" s="0"/>
      <c r="LE48" s="0"/>
      <c r="LF48" s="0"/>
      <c r="LG48" s="0"/>
      <c r="LH48" s="0"/>
      <c r="LI48" s="0"/>
      <c r="LJ48" s="0"/>
      <c r="LK48" s="0"/>
      <c r="LL48" s="0"/>
      <c r="LM48" s="0"/>
      <c r="LN48" s="0"/>
      <c r="LO48" s="0"/>
      <c r="LP48" s="0"/>
      <c r="LQ48" s="0"/>
      <c r="LR48" s="0"/>
      <c r="LS48" s="0"/>
      <c r="LT48" s="0"/>
      <c r="LU48" s="0"/>
      <c r="LV48" s="0"/>
      <c r="LW48" s="0"/>
      <c r="LX48" s="0"/>
      <c r="LY48" s="0"/>
      <c r="LZ48" s="0"/>
      <c r="MA48" s="0"/>
      <c r="MB48" s="0"/>
      <c r="MC48" s="0"/>
      <c r="MD48" s="0"/>
      <c r="ME48" s="0"/>
      <c r="MF48" s="0"/>
      <c r="MG48" s="0"/>
      <c r="MH48" s="0"/>
      <c r="MI48" s="0"/>
      <c r="MJ48" s="0"/>
      <c r="MK48" s="0"/>
      <c r="ML48" s="0"/>
      <c r="MM48" s="0"/>
      <c r="MN48" s="0"/>
      <c r="MO48" s="0"/>
      <c r="MP48" s="0"/>
      <c r="MQ48" s="0"/>
      <c r="MR48" s="0"/>
      <c r="MS48" s="0"/>
      <c r="MT48" s="0"/>
      <c r="MU48" s="0"/>
      <c r="MV48" s="0"/>
      <c r="MW48" s="0"/>
      <c r="MX48" s="0"/>
      <c r="MY48" s="0"/>
      <c r="MZ48" s="0"/>
      <c r="NA48" s="0"/>
      <c r="NB48" s="0"/>
      <c r="NC48" s="0"/>
      <c r="ND48" s="0"/>
      <c r="NE48" s="0"/>
      <c r="NF48" s="0"/>
      <c r="NG48" s="0"/>
      <c r="NH48" s="0"/>
      <c r="NI48" s="0"/>
      <c r="NJ48" s="0"/>
      <c r="NK48" s="0"/>
      <c r="NL48" s="0"/>
      <c r="NM48" s="0"/>
      <c r="NN48" s="0"/>
      <c r="NO48" s="0"/>
      <c r="NP48" s="0"/>
      <c r="NQ48" s="0"/>
      <c r="NR48" s="0"/>
      <c r="NS48" s="0"/>
      <c r="NT48" s="0"/>
      <c r="NU48" s="0"/>
      <c r="NV48" s="0"/>
      <c r="NW48" s="0"/>
      <c r="NX48" s="0"/>
      <c r="NY48" s="0"/>
      <c r="NZ48" s="0"/>
      <c r="OA48" s="0"/>
      <c r="OB48" s="0"/>
      <c r="OC48" s="0"/>
      <c r="OD48" s="0"/>
      <c r="OE48" s="0"/>
      <c r="OF48" s="0"/>
      <c r="OG48" s="0"/>
      <c r="OH48" s="0"/>
      <c r="OI48" s="0"/>
      <c r="OJ48" s="0"/>
      <c r="OK48" s="0"/>
      <c r="OL48" s="0"/>
      <c r="OM48" s="0"/>
      <c r="ON48" s="0"/>
      <c r="OO48" s="0"/>
      <c r="OP48" s="0"/>
      <c r="OQ48" s="0"/>
      <c r="OR48" s="0"/>
      <c r="OS48" s="0"/>
      <c r="OT48" s="0"/>
      <c r="OU48" s="0"/>
      <c r="OV48" s="0"/>
      <c r="OW48" s="0"/>
      <c r="OX48" s="0"/>
      <c r="OY48" s="0"/>
      <c r="OZ48" s="0"/>
      <c r="PA48" s="0"/>
      <c r="PB48" s="0"/>
      <c r="PC48" s="0"/>
      <c r="PD48" s="0"/>
      <c r="PE48" s="0"/>
      <c r="PF48" s="0"/>
      <c r="PG48" s="0"/>
      <c r="PH48" s="0"/>
      <c r="PI48" s="0"/>
      <c r="PJ48" s="0"/>
      <c r="PK48" s="0"/>
      <c r="PL48" s="0"/>
      <c r="PM48" s="0"/>
      <c r="PN48" s="0"/>
      <c r="PO48" s="0"/>
      <c r="PP48" s="0"/>
      <c r="PQ48" s="0"/>
      <c r="PR48" s="0"/>
      <c r="PS48" s="0"/>
      <c r="PT48" s="0"/>
      <c r="PU48" s="0"/>
      <c r="PV48" s="0"/>
      <c r="PW48" s="0"/>
      <c r="PX48" s="0"/>
      <c r="PY48" s="0"/>
      <c r="PZ48" s="0"/>
      <c r="QA48" s="0"/>
      <c r="QB48" s="0"/>
      <c r="QC48" s="0"/>
      <c r="QD48" s="0"/>
      <c r="QE48" s="0"/>
      <c r="QF48" s="0"/>
      <c r="QG48" s="0"/>
      <c r="QH48" s="0"/>
      <c r="QI48" s="0"/>
      <c r="QJ48" s="0"/>
      <c r="QK48" s="0"/>
      <c r="QL48" s="0"/>
      <c r="QM48" s="0"/>
      <c r="QN48" s="0"/>
      <c r="QO48" s="0"/>
      <c r="QP48" s="0"/>
      <c r="QQ48" s="0"/>
      <c r="QR48" s="0"/>
      <c r="QS48" s="0"/>
      <c r="QT48" s="0"/>
      <c r="QU48" s="0"/>
      <c r="QV48" s="0"/>
      <c r="QW48" s="0"/>
      <c r="QX48" s="0"/>
      <c r="QY48" s="0"/>
      <c r="QZ48" s="0"/>
      <c r="RA48" s="0"/>
      <c r="RB48" s="0"/>
      <c r="RC48" s="0"/>
      <c r="RD48" s="0"/>
      <c r="RE48" s="0"/>
      <c r="RF48" s="0"/>
      <c r="RG48" s="0"/>
      <c r="RH48" s="0"/>
      <c r="RI48" s="0"/>
      <c r="RJ48" s="0"/>
      <c r="RK48" s="0"/>
      <c r="RL48" s="0"/>
      <c r="RM48" s="0"/>
      <c r="RN48" s="0"/>
      <c r="RO48" s="0"/>
      <c r="RP48" s="0"/>
      <c r="RQ48" s="0"/>
      <c r="RR48" s="0"/>
      <c r="RS48" s="0"/>
      <c r="RT48" s="0"/>
      <c r="RU48" s="0"/>
      <c r="RV48" s="0"/>
      <c r="RW48" s="0"/>
      <c r="RX48" s="0"/>
      <c r="RY48" s="0"/>
      <c r="RZ48" s="0"/>
      <c r="SA48" s="0"/>
      <c r="SB48" s="0"/>
      <c r="SC48" s="0"/>
      <c r="SD48" s="0"/>
      <c r="SE48" s="0"/>
      <c r="SF48" s="0"/>
      <c r="SG48" s="0"/>
      <c r="SH48" s="0"/>
      <c r="SI48" s="0"/>
      <c r="SJ48" s="0"/>
      <c r="SK48" s="0"/>
      <c r="SL48" s="0"/>
      <c r="SM48" s="0"/>
      <c r="SN48" s="0"/>
      <c r="SO48" s="0"/>
      <c r="SP48" s="0"/>
      <c r="SQ48" s="0"/>
      <c r="SR48" s="0"/>
      <c r="SS48" s="0"/>
      <c r="ST48" s="0"/>
      <c r="SU48" s="0"/>
      <c r="SV48" s="0"/>
      <c r="SW48" s="0"/>
      <c r="SX48" s="0"/>
      <c r="SY48" s="0"/>
      <c r="SZ48" s="0"/>
      <c r="TA48" s="0"/>
      <c r="TB48" s="0"/>
      <c r="TC48" s="0"/>
      <c r="TD48" s="0"/>
      <c r="TE48" s="0"/>
      <c r="TF48" s="0"/>
      <c r="TG48" s="0"/>
      <c r="TH48" s="0"/>
      <c r="TI48" s="0"/>
      <c r="TJ48" s="0"/>
      <c r="TK48" s="0"/>
      <c r="TL48" s="0"/>
      <c r="TM48" s="0"/>
      <c r="TN48" s="0"/>
      <c r="TO48" s="0"/>
      <c r="TP48" s="0"/>
      <c r="TQ48" s="0"/>
      <c r="TR48" s="0"/>
      <c r="TS48" s="0"/>
      <c r="TT48" s="0"/>
      <c r="TU48" s="0"/>
      <c r="TV48" s="0"/>
      <c r="TW48" s="0"/>
      <c r="TX48" s="0"/>
      <c r="TY48" s="0"/>
      <c r="TZ48" s="0"/>
      <c r="UA48" s="0"/>
      <c r="UB48" s="0"/>
      <c r="UC48" s="0"/>
      <c r="UD48" s="0"/>
      <c r="UE48" s="0"/>
      <c r="UF48" s="0"/>
      <c r="UG48" s="0"/>
      <c r="UH48" s="0"/>
      <c r="UI48" s="0"/>
      <c r="UJ48" s="0"/>
      <c r="UK48" s="0"/>
      <c r="UL48" s="0"/>
      <c r="UM48" s="0"/>
      <c r="UN48" s="0"/>
      <c r="UO48" s="0"/>
      <c r="UP48" s="0"/>
      <c r="UQ48" s="0"/>
      <c r="UR48" s="0"/>
      <c r="US48" s="0"/>
      <c r="UT48" s="0"/>
      <c r="UU48" s="0"/>
      <c r="UV48" s="0"/>
      <c r="UW48" s="0"/>
      <c r="UX48" s="0"/>
      <c r="UY48" s="0"/>
      <c r="UZ48" s="0"/>
      <c r="VA48" s="0"/>
      <c r="VB48" s="0"/>
      <c r="VC48" s="0"/>
      <c r="VD48" s="0"/>
      <c r="VE48" s="0"/>
      <c r="VF48" s="0"/>
      <c r="VG48" s="0"/>
      <c r="VH48" s="0"/>
      <c r="VI48" s="0"/>
      <c r="VJ48" s="0"/>
      <c r="VK48" s="0"/>
      <c r="VL48" s="0"/>
      <c r="VM48" s="0"/>
      <c r="VN48" s="0"/>
      <c r="VO48" s="0"/>
      <c r="VP48" s="0"/>
      <c r="VQ48" s="0"/>
      <c r="VR48" s="0"/>
      <c r="VS48" s="0"/>
      <c r="VT48" s="0"/>
      <c r="VU48" s="0"/>
      <c r="VV48" s="0"/>
      <c r="VW48" s="0"/>
      <c r="VX48" s="0"/>
      <c r="VY48" s="0"/>
      <c r="VZ48" s="0"/>
      <c r="WA48" s="0"/>
      <c r="WB48" s="0"/>
      <c r="WC48" s="0"/>
      <c r="WD48" s="0"/>
      <c r="WE48" s="0"/>
      <c r="WF48" s="0"/>
      <c r="WG48" s="0"/>
      <c r="WH48" s="0"/>
      <c r="WI48" s="0"/>
      <c r="WJ48" s="0"/>
      <c r="WK48" s="0"/>
      <c r="WL48" s="0"/>
      <c r="WM48" s="0"/>
      <c r="WN48" s="0"/>
      <c r="WO48" s="0"/>
      <c r="WP48" s="0"/>
      <c r="WQ48" s="0"/>
      <c r="WR48" s="0"/>
      <c r="WS48" s="0"/>
      <c r="WT48" s="0"/>
      <c r="WU48" s="0"/>
      <c r="WV48" s="0"/>
      <c r="WW48" s="0"/>
      <c r="WX48" s="0"/>
      <c r="WY48" s="0"/>
      <c r="WZ48" s="0"/>
      <c r="XA48" s="0"/>
      <c r="XB48" s="0"/>
      <c r="XC48" s="0"/>
      <c r="XD48" s="0"/>
      <c r="XE48" s="0"/>
      <c r="XF48" s="0"/>
      <c r="XG48" s="0"/>
      <c r="XH48" s="0"/>
      <c r="XI48" s="0"/>
      <c r="XJ48" s="0"/>
      <c r="XK48" s="0"/>
      <c r="XL48" s="0"/>
      <c r="XM48" s="0"/>
      <c r="XN48" s="0"/>
      <c r="XO48" s="0"/>
      <c r="XP48" s="0"/>
      <c r="XQ48" s="0"/>
      <c r="XR48" s="0"/>
      <c r="XS48" s="0"/>
      <c r="XT48" s="0"/>
      <c r="XU48" s="0"/>
      <c r="XV48" s="0"/>
      <c r="XW48" s="0"/>
      <c r="XX48" s="0"/>
      <c r="XY48" s="0"/>
      <c r="XZ48" s="0"/>
      <c r="YA48" s="0"/>
      <c r="YB48" s="0"/>
      <c r="YC48" s="0"/>
      <c r="YD48" s="0"/>
      <c r="YE48" s="0"/>
      <c r="YF48" s="0"/>
      <c r="YG48" s="0"/>
      <c r="YH48" s="0"/>
      <c r="YI48" s="0"/>
      <c r="YJ48" s="0"/>
      <c r="YK48" s="0"/>
      <c r="YL48" s="0"/>
      <c r="YM48" s="0"/>
      <c r="YN48" s="0"/>
      <c r="YO48" s="0"/>
      <c r="YP48" s="0"/>
      <c r="YQ48" s="0"/>
      <c r="YR48" s="0"/>
      <c r="YS48" s="0"/>
      <c r="YT48" s="0"/>
      <c r="YU48" s="0"/>
      <c r="YV48" s="0"/>
      <c r="YW48" s="0"/>
      <c r="YX48" s="0"/>
      <c r="YY48" s="0"/>
      <c r="YZ48" s="0"/>
      <c r="ZA48" s="0"/>
      <c r="ZB48" s="0"/>
      <c r="ZC48" s="0"/>
      <c r="ZD48" s="0"/>
      <c r="ZE48" s="0"/>
      <c r="ZF48" s="0"/>
      <c r="ZG48" s="0"/>
      <c r="ZH48" s="0"/>
      <c r="ZI48" s="0"/>
      <c r="ZJ48" s="0"/>
      <c r="ZK48" s="0"/>
      <c r="ZL48" s="0"/>
      <c r="ZM48" s="0"/>
      <c r="ZN48" s="0"/>
      <c r="ZO48" s="0"/>
      <c r="ZP48" s="0"/>
      <c r="ZQ48" s="0"/>
      <c r="ZR48" s="0"/>
      <c r="ZS48" s="0"/>
      <c r="ZT48" s="0"/>
      <c r="ZU48" s="0"/>
      <c r="ZV48" s="0"/>
      <c r="ZW48" s="0"/>
      <c r="ZX48" s="0"/>
      <c r="ZY48" s="0"/>
      <c r="ZZ48" s="0"/>
      <c r="AAA48" s="0"/>
      <c r="AAB48" s="0"/>
      <c r="AAC48" s="0"/>
      <c r="AAD48" s="0"/>
      <c r="AAE48" s="0"/>
      <c r="AAF48" s="0"/>
      <c r="AAG48" s="0"/>
      <c r="AAH48" s="0"/>
      <c r="AAI48" s="0"/>
      <c r="AAJ48" s="0"/>
      <c r="AAK48" s="0"/>
      <c r="AAL48" s="0"/>
      <c r="AAM48" s="0"/>
      <c r="AAN48" s="0"/>
      <c r="AAO48" s="0"/>
      <c r="AAP48" s="0"/>
      <c r="AAQ48" s="0"/>
      <c r="AAR48" s="0"/>
      <c r="AAS48" s="0"/>
      <c r="AAT48" s="0"/>
      <c r="AAU48" s="0"/>
      <c r="AAV48" s="0"/>
      <c r="AAW48" s="0"/>
      <c r="AAX48" s="0"/>
      <c r="AAY48" s="0"/>
      <c r="AAZ48" s="0"/>
      <c r="ABA48" s="0"/>
      <c r="ABB48" s="0"/>
      <c r="ABC48" s="0"/>
      <c r="ABD48" s="0"/>
      <c r="ABE48" s="0"/>
      <c r="ABF48" s="0"/>
      <c r="ABG48" s="0"/>
      <c r="ABH48" s="0"/>
      <c r="ABI48" s="0"/>
      <c r="ABJ48" s="0"/>
      <c r="ABK48" s="0"/>
      <c r="ABL48" s="0"/>
      <c r="ABM48" s="0"/>
      <c r="ABN48" s="0"/>
      <c r="ABO48" s="0"/>
      <c r="ABP48" s="0"/>
      <c r="ABQ48" s="0"/>
      <c r="ABR48" s="0"/>
      <c r="ABS48" s="0"/>
      <c r="ABT48" s="0"/>
      <c r="ABU48" s="0"/>
      <c r="ABV48" s="0"/>
      <c r="ABW48" s="0"/>
      <c r="ABX48" s="0"/>
      <c r="ABY48" s="0"/>
      <c r="ABZ48" s="0"/>
      <c r="ACA48" s="0"/>
      <c r="ACB48" s="0"/>
      <c r="ACC48" s="0"/>
      <c r="ACD48" s="0"/>
      <c r="ACE48" s="0"/>
      <c r="ACF48" s="0"/>
      <c r="ACG48" s="0"/>
      <c r="ACH48" s="0"/>
      <c r="ACI48" s="0"/>
      <c r="ACJ48" s="0"/>
      <c r="ACK48" s="0"/>
      <c r="ACL48" s="0"/>
      <c r="ACM48" s="0"/>
      <c r="ACN48" s="0"/>
      <c r="ACO48" s="0"/>
      <c r="ACP48" s="0"/>
      <c r="ACQ48" s="0"/>
      <c r="ACR48" s="0"/>
      <c r="ACS48" s="0"/>
      <c r="ACT48" s="0"/>
      <c r="ACU48" s="0"/>
      <c r="ACV48" s="0"/>
      <c r="ACW48" s="0"/>
      <c r="ACX48" s="0"/>
      <c r="ACY48" s="0"/>
      <c r="ACZ48" s="0"/>
      <c r="ADA48" s="0"/>
      <c r="ADB48" s="0"/>
      <c r="ADC48" s="0"/>
      <c r="ADD48" s="0"/>
      <c r="ADE48" s="0"/>
      <c r="ADF48" s="0"/>
      <c r="ADG48" s="0"/>
      <c r="ADH48" s="0"/>
      <c r="ADI48" s="0"/>
      <c r="ADJ48" s="0"/>
      <c r="ADK48" s="0"/>
      <c r="ADL48" s="0"/>
      <c r="ADM48" s="0"/>
      <c r="ADN48" s="0"/>
      <c r="ADO48" s="0"/>
      <c r="ADP48" s="0"/>
      <c r="ADQ48" s="0"/>
      <c r="ADR48" s="0"/>
      <c r="ADS48" s="0"/>
      <c r="ADT48" s="0"/>
      <c r="ADU48" s="0"/>
      <c r="ADV48" s="0"/>
      <c r="ADW48" s="0"/>
      <c r="ADX48" s="0"/>
      <c r="ADY48" s="0"/>
      <c r="ADZ48" s="0"/>
      <c r="AEA48" s="0"/>
      <c r="AEB48" s="0"/>
      <c r="AEC48" s="0"/>
      <c r="AED48" s="0"/>
      <c r="AEE48" s="0"/>
      <c r="AEF48" s="0"/>
      <c r="AEG48" s="0"/>
      <c r="AEH48" s="0"/>
      <c r="AEI48" s="0"/>
      <c r="AEJ48" s="0"/>
      <c r="AEK48" s="0"/>
      <c r="AEL48" s="0"/>
      <c r="AEM48" s="0"/>
      <c r="AEN48" s="0"/>
      <c r="AEO48" s="0"/>
      <c r="AEP48" s="0"/>
      <c r="AEQ48" s="0"/>
      <c r="AER48" s="0"/>
      <c r="AES48" s="0"/>
      <c r="AET48" s="0"/>
      <c r="AEU48" s="0"/>
      <c r="AEV48" s="0"/>
      <c r="AEW48" s="0"/>
      <c r="AEX48" s="0"/>
      <c r="AEY48" s="0"/>
      <c r="AEZ48" s="0"/>
      <c r="AFA48" s="0"/>
      <c r="AFB48" s="0"/>
      <c r="AFC48" s="0"/>
      <c r="AFD48" s="0"/>
      <c r="AFE48" s="0"/>
      <c r="AFF48" s="0"/>
      <c r="AFG48" s="0"/>
      <c r="AFH48" s="0"/>
      <c r="AFI48" s="0"/>
      <c r="AFJ48" s="0"/>
      <c r="AFK48" s="0"/>
      <c r="AFL48" s="0"/>
      <c r="AFM48" s="0"/>
      <c r="AFN48" s="0"/>
      <c r="AFO48" s="0"/>
      <c r="AFP48" s="0"/>
      <c r="AFQ48" s="0"/>
      <c r="AFR48" s="0"/>
      <c r="AFS48" s="0"/>
      <c r="AFT48" s="0"/>
      <c r="AFU48" s="0"/>
      <c r="AFV48" s="0"/>
      <c r="AFW48" s="0"/>
      <c r="AFX48" s="0"/>
      <c r="AFY48" s="0"/>
      <c r="AFZ48" s="0"/>
      <c r="AGA48" s="0"/>
      <c r="AGB48" s="0"/>
      <c r="AGC48" s="0"/>
      <c r="AGD48" s="0"/>
      <c r="AGE48" s="0"/>
      <c r="AGF48" s="0"/>
      <c r="AGG48" s="0"/>
      <c r="AGH48" s="0"/>
      <c r="AGI48" s="0"/>
      <c r="AGJ48" s="0"/>
      <c r="AGK48" s="0"/>
      <c r="AGL48" s="0"/>
      <c r="AGM48" s="0"/>
      <c r="AGN48" s="0"/>
      <c r="AGO48" s="0"/>
      <c r="AGP48" s="0"/>
      <c r="AGQ48" s="0"/>
      <c r="AGR48" s="0"/>
      <c r="AGS48" s="0"/>
      <c r="AGT48" s="0"/>
      <c r="AGU48" s="0"/>
      <c r="AGV48" s="0"/>
      <c r="AGW48" s="0"/>
      <c r="AGX48" s="0"/>
      <c r="AGY48" s="0"/>
      <c r="AGZ48" s="0"/>
      <c r="AHA48" s="0"/>
      <c r="AHB48" s="0"/>
      <c r="AHC48" s="0"/>
      <c r="AHD48" s="0"/>
      <c r="AHE48" s="0"/>
      <c r="AHF48" s="0"/>
      <c r="AHG48" s="0"/>
      <c r="AHH48" s="0"/>
      <c r="AHI48" s="0"/>
      <c r="AHJ48" s="0"/>
      <c r="AHK48" s="0"/>
      <c r="AHL48" s="0"/>
      <c r="AHM48" s="0"/>
      <c r="AHN48" s="0"/>
      <c r="AHO48" s="0"/>
      <c r="AHP48" s="0"/>
      <c r="AHQ48" s="0"/>
      <c r="AHR48" s="0"/>
      <c r="AHS48" s="0"/>
      <c r="AHT48" s="0"/>
      <c r="AHU48" s="0"/>
      <c r="AHV48" s="0"/>
      <c r="AHW48" s="0"/>
      <c r="AHX48" s="0"/>
      <c r="AHY48" s="0"/>
      <c r="AHZ48" s="0"/>
      <c r="AIA48" s="0"/>
      <c r="AIB48" s="0"/>
      <c r="AIC48" s="0"/>
      <c r="AID48" s="0"/>
      <c r="AIE48" s="0"/>
      <c r="AIF48" s="0"/>
      <c r="AIG48" s="0"/>
      <c r="AIH48" s="0"/>
      <c r="AII48" s="0"/>
      <c r="AIJ48" s="0"/>
      <c r="AIK48" s="0"/>
      <c r="AIL48" s="0"/>
      <c r="AIM48" s="0"/>
      <c r="AIN48" s="0"/>
      <c r="AIO48" s="0"/>
      <c r="AIP48" s="0"/>
      <c r="AIQ48" s="0"/>
      <c r="AIR48" s="0"/>
      <c r="AIS48" s="0"/>
      <c r="AIT48" s="0"/>
      <c r="AIU48" s="0"/>
      <c r="AIV48" s="0"/>
      <c r="AIW48" s="0"/>
      <c r="AIX48" s="0"/>
      <c r="AIY48" s="0"/>
      <c r="AIZ48" s="0"/>
      <c r="AJA48" s="0"/>
      <c r="AJB48" s="0"/>
      <c r="AJC48" s="0"/>
      <c r="AJD48" s="0"/>
      <c r="AJE48" s="0"/>
      <c r="AJF48" s="0"/>
      <c r="AJG48" s="0"/>
      <c r="AJH48" s="0"/>
      <c r="AJI48" s="0"/>
      <c r="AJJ48" s="0"/>
      <c r="AJK48" s="0"/>
      <c r="AJL48" s="0"/>
      <c r="AJM48" s="0"/>
      <c r="AJN48" s="0"/>
      <c r="AJO48" s="0"/>
      <c r="AJP48" s="0"/>
      <c r="AJQ48" s="0"/>
      <c r="AJR48" s="0"/>
      <c r="AJS48" s="0"/>
      <c r="AJT48" s="0"/>
      <c r="AJU48" s="0"/>
      <c r="AJV48" s="0"/>
      <c r="AJW48" s="0"/>
      <c r="AJX48" s="0"/>
      <c r="AJY48" s="0"/>
      <c r="AJZ48" s="0"/>
      <c r="AKA48" s="0"/>
      <c r="AKB48" s="0"/>
      <c r="AKC48" s="0"/>
      <c r="AKD48" s="0"/>
      <c r="AKE48" s="0"/>
      <c r="AKF48" s="0"/>
      <c r="AKG48" s="0"/>
      <c r="AKH48" s="0"/>
      <c r="AKI48" s="0"/>
      <c r="AKJ48" s="0"/>
      <c r="AKK48" s="0"/>
      <c r="AKL48" s="0"/>
      <c r="AKM48" s="0"/>
      <c r="AKN48" s="0"/>
      <c r="AKO48" s="0"/>
      <c r="AKP48" s="0"/>
      <c r="AKQ48" s="0"/>
      <c r="AKR48" s="0"/>
      <c r="AKS48" s="0"/>
      <c r="AKT48" s="0"/>
      <c r="AKU48" s="0"/>
      <c r="AKV48" s="0"/>
      <c r="AKW48" s="0"/>
      <c r="AKX48" s="0"/>
      <c r="AKY48" s="0"/>
      <c r="AKZ48" s="0"/>
      <c r="ALA48" s="0"/>
      <c r="ALB48" s="0"/>
      <c r="ALC48" s="0"/>
      <c r="ALD48" s="0"/>
      <c r="ALE48" s="0"/>
      <c r="ALF48" s="0"/>
      <c r="ALG48" s="0"/>
      <c r="ALH48" s="0"/>
      <c r="ALI48" s="0"/>
      <c r="ALJ48" s="0"/>
      <c r="ALK48" s="0"/>
      <c r="ALL48" s="0"/>
      <c r="ALM48" s="0"/>
      <c r="ALN48" s="0"/>
      <c r="ALO48" s="0"/>
      <c r="ALP48" s="0"/>
      <c r="ALQ48" s="0"/>
      <c r="ALR48" s="0"/>
      <c r="ALS48" s="0"/>
      <c r="ALT48" s="0"/>
      <c r="ALU48" s="0"/>
      <c r="ALV48" s="0"/>
      <c r="ALW48" s="0"/>
      <c r="ALX48" s="0"/>
      <c r="ALY48" s="0"/>
      <c r="ALZ48" s="0"/>
      <c r="AMA48" s="0"/>
      <c r="AMB48" s="0"/>
      <c r="AMC48" s="0"/>
      <c r="AMD48" s="0"/>
      <c r="AME48" s="0"/>
      <c r="AMF48" s="0"/>
      <c r="AMG48" s="0"/>
      <c r="AMH48" s="0"/>
      <c r="AMI48" s="0"/>
      <c r="AMJ48" s="0"/>
    </row>
    <row r="49" customFormat="false" ht="20.25" hidden="false" customHeight="true" outlineLevel="0" collapsed="false">
      <c r="A49" s="0"/>
      <c r="B49" s="83" t="n">
        <f aca="false">
B46+1</f>
        <v>
10</v>
      </c>
      <c r="C49" s="126"/>
      <c r="D49" s="126"/>
      <c r="E49" s="126"/>
      <c r="F49" s="127"/>
      <c r="G49" s="128" t="s">
        <v>
67</v>
      </c>
      <c r="H49" s="129" t="s">
        <v>
71</v>
      </c>
      <c r="I49" s="129"/>
      <c r="J49" s="129"/>
      <c r="K49" s="129"/>
      <c r="L49" s="130" t="s">
        <v>
72</v>
      </c>
      <c r="M49" s="130"/>
      <c r="N49" s="130"/>
      <c r="O49" s="130"/>
      <c r="P49" s="131" t="s">
        <v>
58</v>
      </c>
      <c r="Q49" s="131"/>
      <c r="R49" s="131"/>
      <c r="S49" s="138" t="s">
        <v>
85</v>
      </c>
      <c r="T49" s="139" t="s">
        <v>
60</v>
      </c>
      <c r="U49" s="133" t="s">
        <v>
85</v>
      </c>
      <c r="V49" s="133" t="s">
        <v>
85</v>
      </c>
      <c r="W49" s="139" t="s">
        <v>
60</v>
      </c>
      <c r="X49" s="133" t="s">
        <v>
85</v>
      </c>
      <c r="Y49" s="134"/>
      <c r="Z49" s="138" t="s">
        <v>
85</v>
      </c>
      <c r="AA49" s="139" t="s">
        <v>
60</v>
      </c>
      <c r="AB49" s="133" t="s">
        <v>
85</v>
      </c>
      <c r="AC49" s="133" t="s">
        <v>
85</v>
      </c>
      <c r="AD49" s="139" t="s">
        <v>
60</v>
      </c>
      <c r="AE49" s="133" t="s">
        <v>
85</v>
      </c>
      <c r="AF49" s="134"/>
      <c r="AG49" s="138" t="s">
        <v>
85</v>
      </c>
      <c r="AH49" s="139" t="s">
        <v>
60</v>
      </c>
      <c r="AI49" s="133" t="s">
        <v>
85</v>
      </c>
      <c r="AJ49" s="133" t="s">
        <v>
85</v>
      </c>
      <c r="AK49" s="139" t="s">
        <v>
60</v>
      </c>
      <c r="AL49" s="133" t="s">
        <v>
85</v>
      </c>
      <c r="AM49" s="134"/>
      <c r="AN49" s="138" t="s">
        <v>
85</v>
      </c>
      <c r="AO49" s="139" t="s">
        <v>
60</v>
      </c>
      <c r="AP49" s="133" t="s">
        <v>
85</v>
      </c>
      <c r="AQ49" s="133" t="s">
        <v>
85</v>
      </c>
      <c r="AR49" s="139" t="s">
        <v>
60</v>
      </c>
      <c r="AS49" s="133" t="s">
        <v>
85</v>
      </c>
      <c r="AT49" s="134"/>
      <c r="AU49" s="132"/>
      <c r="AV49" s="133"/>
      <c r="AW49" s="134"/>
      <c r="AX49" s="135"/>
      <c r="AY49" s="135"/>
      <c r="AZ49" s="136"/>
      <c r="BA49" s="136"/>
      <c r="BB49" s="141" t="s">
        <v>
86</v>
      </c>
      <c r="BC49" s="141"/>
      <c r="BD49" s="141"/>
      <c r="BE49" s="141"/>
      <c r="BF49" s="141"/>
      <c r="BG49" s="0"/>
      <c r="BH49" s="0"/>
      <c r="BI49" s="0"/>
      <c r="BJ49" s="0"/>
      <c r="BK49" s="0"/>
      <c r="BL49" s="0"/>
      <c r="BM49" s="0"/>
      <c r="BN49" s="0"/>
      <c r="BO49" s="0"/>
      <c r="BP49" s="0"/>
      <c r="BQ49" s="0"/>
      <c r="BR49" s="0"/>
      <c r="BS49" s="0"/>
      <c r="BT49" s="0"/>
      <c r="BU49" s="0"/>
      <c r="BV49" s="0"/>
      <c r="BW49" s="0"/>
      <c r="BX49" s="0"/>
      <c r="BY49" s="0"/>
      <c r="BZ49" s="0"/>
      <c r="CA49" s="0"/>
      <c r="CB49" s="0"/>
      <c r="CC49" s="0"/>
      <c r="CD49" s="0"/>
      <c r="CE49" s="0"/>
      <c r="CF49" s="0"/>
      <c r="CG49" s="0"/>
      <c r="CH49" s="0"/>
      <c r="CI49" s="0"/>
      <c r="CJ49" s="0"/>
      <c r="CK49" s="0"/>
      <c r="CL49" s="0"/>
      <c r="CM49" s="0"/>
      <c r="CN49" s="0"/>
      <c r="CO49" s="0"/>
      <c r="CP49" s="0"/>
      <c r="CQ49" s="0"/>
      <c r="CR49" s="0"/>
      <c r="CS49" s="0"/>
      <c r="CT49" s="0"/>
      <c r="CU49" s="0"/>
      <c r="CV49" s="0"/>
      <c r="CW49" s="0"/>
      <c r="CX49" s="0"/>
      <c r="CY49" s="0"/>
      <c r="CZ49" s="0"/>
      <c r="DA49" s="0"/>
      <c r="DB49" s="0"/>
      <c r="DC49" s="0"/>
      <c r="DD49" s="0"/>
      <c r="DE49" s="0"/>
      <c r="DF49" s="0"/>
      <c r="DG49" s="0"/>
      <c r="DH49" s="0"/>
      <c r="DI49" s="0"/>
      <c r="DJ49" s="0"/>
      <c r="DK49" s="0"/>
      <c r="DL49" s="0"/>
      <c r="DM49" s="0"/>
      <c r="DN49" s="0"/>
      <c r="DO49" s="0"/>
      <c r="DP49" s="0"/>
      <c r="DQ49" s="0"/>
      <c r="DR49" s="0"/>
      <c r="DS49" s="0"/>
      <c r="DT49" s="0"/>
      <c r="DU49" s="0"/>
      <c r="DV49" s="0"/>
      <c r="DW49" s="0"/>
      <c r="DX49" s="0"/>
      <c r="DY49" s="0"/>
      <c r="DZ49" s="0"/>
      <c r="EA49" s="0"/>
      <c r="EB49" s="0"/>
      <c r="EC49" s="0"/>
      <c r="ED49" s="0"/>
      <c r="EE49" s="0"/>
      <c r="EF49" s="0"/>
      <c r="EG49" s="0"/>
      <c r="EH49" s="0"/>
      <c r="EI49" s="0"/>
      <c r="EJ49" s="0"/>
      <c r="EK49" s="0"/>
      <c r="EL49" s="0"/>
      <c r="EM49" s="0"/>
      <c r="EN49" s="0"/>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c r="IW49" s="0"/>
      <c r="IX49" s="0"/>
      <c r="IY49" s="0"/>
      <c r="IZ49" s="0"/>
      <c r="JA49" s="0"/>
      <c r="JB49" s="0"/>
      <c r="JC49" s="0"/>
      <c r="JD49" s="0"/>
      <c r="JE49" s="0"/>
      <c r="JF49" s="0"/>
      <c r="JG49" s="0"/>
      <c r="JH49" s="0"/>
      <c r="JI49" s="0"/>
      <c r="JJ49" s="0"/>
      <c r="JK49" s="0"/>
      <c r="JL49" s="0"/>
      <c r="JM49" s="0"/>
      <c r="JN49" s="0"/>
      <c r="JO49" s="0"/>
      <c r="JP49" s="0"/>
      <c r="JQ49" s="0"/>
      <c r="JR49" s="0"/>
      <c r="JS49" s="0"/>
      <c r="JT49" s="0"/>
      <c r="JU49" s="0"/>
      <c r="JV49" s="0"/>
      <c r="JW49" s="0"/>
      <c r="JX49" s="0"/>
      <c r="JY49" s="0"/>
      <c r="JZ49" s="0"/>
      <c r="KA49" s="0"/>
      <c r="KB49" s="0"/>
      <c r="KC49" s="0"/>
      <c r="KD49" s="0"/>
      <c r="KE49" s="0"/>
      <c r="KF49" s="0"/>
      <c r="KG49" s="0"/>
      <c r="KH49" s="0"/>
      <c r="KI49" s="0"/>
      <c r="KJ49" s="0"/>
      <c r="KK49" s="0"/>
      <c r="KL49" s="0"/>
      <c r="KM49" s="0"/>
      <c r="KN49" s="0"/>
      <c r="KO49" s="0"/>
      <c r="KP49" s="0"/>
      <c r="KQ49" s="0"/>
      <c r="KR49" s="0"/>
      <c r="KS49" s="0"/>
      <c r="KT49" s="0"/>
      <c r="KU49" s="0"/>
      <c r="KV49" s="0"/>
      <c r="KW49" s="0"/>
      <c r="KX49" s="0"/>
      <c r="KY49" s="0"/>
      <c r="KZ49" s="0"/>
      <c r="LA49" s="0"/>
      <c r="LB49" s="0"/>
      <c r="LC49" s="0"/>
      <c r="LD49" s="0"/>
      <c r="LE49" s="0"/>
      <c r="LF49" s="0"/>
      <c r="LG49" s="0"/>
      <c r="LH49" s="0"/>
      <c r="LI49" s="0"/>
      <c r="LJ49" s="0"/>
      <c r="LK49" s="0"/>
      <c r="LL49" s="0"/>
      <c r="LM49" s="0"/>
      <c r="LN49" s="0"/>
      <c r="LO49" s="0"/>
      <c r="LP49" s="0"/>
      <c r="LQ49" s="0"/>
      <c r="LR49" s="0"/>
      <c r="LS49" s="0"/>
      <c r="LT49" s="0"/>
      <c r="LU49" s="0"/>
      <c r="LV49" s="0"/>
      <c r="LW49" s="0"/>
      <c r="LX49" s="0"/>
      <c r="LY49" s="0"/>
      <c r="LZ49" s="0"/>
      <c r="MA49" s="0"/>
      <c r="MB49" s="0"/>
      <c r="MC49" s="0"/>
      <c r="MD49" s="0"/>
      <c r="ME49" s="0"/>
      <c r="MF49" s="0"/>
      <c r="MG49" s="0"/>
      <c r="MH49" s="0"/>
      <c r="MI49" s="0"/>
      <c r="MJ49" s="0"/>
      <c r="MK49" s="0"/>
      <c r="ML49" s="0"/>
      <c r="MM49" s="0"/>
      <c r="MN49" s="0"/>
      <c r="MO49" s="0"/>
      <c r="MP49" s="0"/>
      <c r="MQ49" s="0"/>
      <c r="MR49" s="0"/>
      <c r="MS49" s="0"/>
      <c r="MT49" s="0"/>
      <c r="MU49" s="0"/>
      <c r="MV49" s="0"/>
      <c r="MW49" s="0"/>
      <c r="MX49" s="0"/>
      <c r="MY49" s="0"/>
      <c r="MZ49" s="0"/>
      <c r="NA49" s="0"/>
      <c r="NB49" s="0"/>
      <c r="NC49" s="0"/>
      <c r="ND49" s="0"/>
      <c r="NE49" s="0"/>
      <c r="NF49" s="0"/>
      <c r="NG49" s="0"/>
      <c r="NH49" s="0"/>
      <c r="NI49" s="0"/>
      <c r="NJ49" s="0"/>
      <c r="NK49" s="0"/>
      <c r="NL49" s="0"/>
      <c r="NM49" s="0"/>
      <c r="NN49" s="0"/>
      <c r="NO49" s="0"/>
      <c r="NP49" s="0"/>
      <c r="NQ49" s="0"/>
      <c r="NR49" s="0"/>
      <c r="NS49" s="0"/>
      <c r="NT49" s="0"/>
      <c r="NU49" s="0"/>
      <c r="NV49" s="0"/>
      <c r="NW49" s="0"/>
      <c r="NX49" s="0"/>
      <c r="NY49" s="0"/>
      <c r="NZ49" s="0"/>
      <c r="OA49" s="0"/>
      <c r="OB49" s="0"/>
      <c r="OC49" s="0"/>
      <c r="OD49" s="0"/>
      <c r="OE49" s="0"/>
      <c r="OF49" s="0"/>
      <c r="OG49" s="0"/>
      <c r="OH49" s="0"/>
      <c r="OI49" s="0"/>
      <c r="OJ49" s="0"/>
      <c r="OK49" s="0"/>
      <c r="OL49" s="0"/>
      <c r="OM49" s="0"/>
      <c r="ON49" s="0"/>
      <c r="OO49" s="0"/>
      <c r="OP49" s="0"/>
      <c r="OQ49" s="0"/>
      <c r="OR49" s="0"/>
      <c r="OS49" s="0"/>
      <c r="OT49" s="0"/>
      <c r="OU49" s="0"/>
      <c r="OV49" s="0"/>
      <c r="OW49" s="0"/>
      <c r="OX49" s="0"/>
      <c r="OY49" s="0"/>
      <c r="OZ49" s="0"/>
      <c r="PA49" s="0"/>
      <c r="PB49" s="0"/>
      <c r="PC49" s="0"/>
      <c r="PD49" s="0"/>
      <c r="PE49" s="0"/>
      <c r="PF49" s="0"/>
      <c r="PG49" s="0"/>
      <c r="PH49" s="0"/>
      <c r="PI49" s="0"/>
      <c r="PJ49" s="0"/>
      <c r="PK49" s="0"/>
      <c r="PL49" s="0"/>
      <c r="PM49" s="0"/>
      <c r="PN49" s="0"/>
      <c r="PO49" s="0"/>
      <c r="PP49" s="0"/>
      <c r="PQ49" s="0"/>
      <c r="PR49" s="0"/>
      <c r="PS49" s="0"/>
      <c r="PT49" s="0"/>
      <c r="PU49" s="0"/>
      <c r="PV49" s="0"/>
      <c r="PW49" s="0"/>
      <c r="PX49" s="0"/>
      <c r="PY49" s="0"/>
      <c r="PZ49" s="0"/>
      <c r="QA49" s="0"/>
      <c r="QB49" s="0"/>
      <c r="QC49" s="0"/>
      <c r="QD49" s="0"/>
      <c r="QE49" s="0"/>
      <c r="QF49" s="0"/>
      <c r="QG49" s="0"/>
      <c r="QH49" s="0"/>
      <c r="QI49" s="0"/>
      <c r="QJ49" s="0"/>
      <c r="QK49" s="0"/>
      <c r="QL49" s="0"/>
      <c r="QM49" s="0"/>
      <c r="QN49" s="0"/>
      <c r="QO49" s="0"/>
      <c r="QP49" s="0"/>
      <c r="QQ49" s="0"/>
      <c r="QR49" s="0"/>
      <c r="QS49" s="0"/>
      <c r="QT49" s="0"/>
      <c r="QU49" s="0"/>
      <c r="QV49" s="0"/>
      <c r="QW49" s="0"/>
      <c r="QX49" s="0"/>
      <c r="QY49" s="0"/>
      <c r="QZ49" s="0"/>
      <c r="RA49" s="0"/>
      <c r="RB49" s="0"/>
      <c r="RC49" s="0"/>
      <c r="RD49" s="0"/>
      <c r="RE49" s="0"/>
      <c r="RF49" s="0"/>
      <c r="RG49" s="0"/>
      <c r="RH49" s="0"/>
      <c r="RI49" s="0"/>
      <c r="RJ49" s="0"/>
      <c r="RK49" s="0"/>
      <c r="RL49" s="0"/>
      <c r="RM49" s="0"/>
      <c r="RN49" s="0"/>
      <c r="RO49" s="0"/>
      <c r="RP49" s="0"/>
      <c r="RQ49" s="0"/>
      <c r="RR49" s="0"/>
      <c r="RS49" s="0"/>
      <c r="RT49" s="0"/>
      <c r="RU49" s="0"/>
      <c r="RV49" s="0"/>
      <c r="RW49" s="0"/>
      <c r="RX49" s="0"/>
      <c r="RY49" s="0"/>
      <c r="RZ49" s="0"/>
      <c r="SA49" s="0"/>
      <c r="SB49" s="0"/>
      <c r="SC49" s="0"/>
      <c r="SD49" s="0"/>
      <c r="SE49" s="0"/>
      <c r="SF49" s="0"/>
      <c r="SG49" s="0"/>
      <c r="SH49" s="0"/>
      <c r="SI49" s="0"/>
      <c r="SJ49" s="0"/>
      <c r="SK49" s="0"/>
      <c r="SL49" s="0"/>
      <c r="SM49" s="0"/>
      <c r="SN49" s="0"/>
      <c r="SO49" s="0"/>
      <c r="SP49" s="0"/>
      <c r="SQ49" s="0"/>
      <c r="SR49" s="0"/>
      <c r="SS49" s="0"/>
      <c r="ST49" s="0"/>
      <c r="SU49" s="0"/>
      <c r="SV49" s="0"/>
      <c r="SW49" s="0"/>
      <c r="SX49" s="0"/>
      <c r="SY49" s="0"/>
      <c r="SZ49" s="0"/>
      <c r="TA49" s="0"/>
      <c r="TB49" s="0"/>
      <c r="TC49" s="0"/>
      <c r="TD49" s="0"/>
      <c r="TE49" s="0"/>
      <c r="TF49" s="0"/>
      <c r="TG49" s="0"/>
      <c r="TH49" s="0"/>
      <c r="TI49" s="0"/>
      <c r="TJ49" s="0"/>
      <c r="TK49" s="0"/>
      <c r="TL49" s="0"/>
      <c r="TM49" s="0"/>
      <c r="TN49" s="0"/>
      <c r="TO49" s="0"/>
      <c r="TP49" s="0"/>
      <c r="TQ49" s="0"/>
      <c r="TR49" s="0"/>
      <c r="TS49" s="0"/>
      <c r="TT49" s="0"/>
      <c r="TU49" s="0"/>
      <c r="TV49" s="0"/>
      <c r="TW49" s="0"/>
      <c r="TX49" s="0"/>
      <c r="TY49" s="0"/>
      <c r="TZ49" s="0"/>
      <c r="UA49" s="0"/>
      <c r="UB49" s="0"/>
      <c r="UC49" s="0"/>
      <c r="UD49" s="0"/>
      <c r="UE49" s="0"/>
      <c r="UF49" s="0"/>
      <c r="UG49" s="0"/>
      <c r="UH49" s="0"/>
      <c r="UI49" s="0"/>
      <c r="UJ49" s="0"/>
      <c r="UK49" s="0"/>
      <c r="UL49" s="0"/>
      <c r="UM49" s="0"/>
      <c r="UN49" s="0"/>
      <c r="UO49" s="0"/>
      <c r="UP49" s="0"/>
      <c r="UQ49" s="0"/>
      <c r="UR49" s="0"/>
      <c r="US49" s="0"/>
      <c r="UT49" s="0"/>
      <c r="UU49" s="0"/>
      <c r="UV49" s="0"/>
      <c r="UW49" s="0"/>
      <c r="UX49" s="0"/>
      <c r="UY49" s="0"/>
      <c r="UZ49" s="0"/>
      <c r="VA49" s="0"/>
      <c r="VB49" s="0"/>
      <c r="VC49" s="0"/>
      <c r="VD49" s="0"/>
      <c r="VE49" s="0"/>
      <c r="VF49" s="0"/>
      <c r="VG49" s="0"/>
      <c r="VH49" s="0"/>
      <c r="VI49" s="0"/>
      <c r="VJ49" s="0"/>
      <c r="VK49" s="0"/>
      <c r="VL49" s="0"/>
      <c r="VM49" s="0"/>
      <c r="VN49" s="0"/>
      <c r="VO49" s="0"/>
      <c r="VP49" s="0"/>
      <c r="VQ49" s="0"/>
      <c r="VR49" s="0"/>
      <c r="VS49" s="0"/>
      <c r="VT49" s="0"/>
      <c r="VU49" s="0"/>
      <c r="VV49" s="0"/>
      <c r="VW49" s="0"/>
      <c r="VX49" s="0"/>
      <c r="VY49" s="0"/>
      <c r="VZ49" s="0"/>
      <c r="WA49" s="0"/>
      <c r="WB49" s="0"/>
      <c r="WC49" s="0"/>
      <c r="WD49" s="0"/>
      <c r="WE49" s="0"/>
      <c r="WF49" s="0"/>
      <c r="WG49" s="0"/>
      <c r="WH49" s="0"/>
      <c r="WI49" s="0"/>
      <c r="WJ49" s="0"/>
      <c r="WK49" s="0"/>
      <c r="WL49" s="0"/>
      <c r="WM49" s="0"/>
      <c r="WN49" s="0"/>
      <c r="WO49" s="0"/>
      <c r="WP49" s="0"/>
      <c r="WQ49" s="0"/>
      <c r="WR49" s="0"/>
      <c r="WS49" s="0"/>
      <c r="WT49" s="0"/>
      <c r="WU49" s="0"/>
      <c r="WV49" s="0"/>
      <c r="WW49" s="0"/>
      <c r="WX49" s="0"/>
      <c r="WY49" s="0"/>
      <c r="WZ49" s="0"/>
      <c r="XA49" s="0"/>
      <c r="XB49" s="0"/>
      <c r="XC49" s="0"/>
      <c r="XD49" s="0"/>
      <c r="XE49" s="0"/>
      <c r="XF49" s="0"/>
      <c r="XG49" s="0"/>
      <c r="XH49" s="0"/>
      <c r="XI49" s="0"/>
      <c r="XJ49" s="0"/>
      <c r="XK49" s="0"/>
      <c r="XL49" s="0"/>
      <c r="XM49" s="0"/>
      <c r="XN49" s="0"/>
      <c r="XO49" s="0"/>
      <c r="XP49" s="0"/>
      <c r="XQ49" s="0"/>
      <c r="XR49" s="0"/>
      <c r="XS49" s="0"/>
      <c r="XT49" s="0"/>
      <c r="XU49" s="0"/>
      <c r="XV49" s="0"/>
      <c r="XW49" s="0"/>
      <c r="XX49" s="0"/>
      <c r="XY49" s="0"/>
      <c r="XZ49" s="0"/>
      <c r="YA49" s="0"/>
      <c r="YB49" s="0"/>
      <c r="YC49" s="0"/>
      <c r="YD49" s="0"/>
      <c r="YE49" s="0"/>
      <c r="YF49" s="0"/>
      <c r="YG49" s="0"/>
      <c r="YH49" s="0"/>
      <c r="YI49" s="0"/>
      <c r="YJ49" s="0"/>
      <c r="YK49" s="0"/>
      <c r="YL49" s="0"/>
      <c r="YM49" s="0"/>
      <c r="YN49" s="0"/>
      <c r="YO49" s="0"/>
      <c r="YP49" s="0"/>
      <c r="YQ49" s="0"/>
      <c r="YR49" s="0"/>
      <c r="YS49" s="0"/>
      <c r="YT49" s="0"/>
      <c r="YU49" s="0"/>
      <c r="YV49" s="0"/>
      <c r="YW49" s="0"/>
      <c r="YX49" s="0"/>
      <c r="YY49" s="0"/>
      <c r="YZ49" s="0"/>
      <c r="ZA49" s="0"/>
      <c r="ZB49" s="0"/>
      <c r="ZC49" s="0"/>
      <c r="ZD49" s="0"/>
      <c r="ZE49" s="0"/>
      <c r="ZF49" s="0"/>
      <c r="ZG49" s="0"/>
      <c r="ZH49" s="0"/>
      <c r="ZI49" s="0"/>
      <c r="ZJ49" s="0"/>
      <c r="ZK49" s="0"/>
      <c r="ZL49" s="0"/>
      <c r="ZM49" s="0"/>
      <c r="ZN49" s="0"/>
      <c r="ZO49" s="0"/>
      <c r="ZP49" s="0"/>
      <c r="ZQ49" s="0"/>
      <c r="ZR49" s="0"/>
      <c r="ZS49" s="0"/>
      <c r="ZT49" s="0"/>
      <c r="ZU49" s="0"/>
      <c r="ZV49" s="0"/>
      <c r="ZW49" s="0"/>
      <c r="ZX49" s="0"/>
      <c r="ZY49" s="0"/>
      <c r="ZZ49" s="0"/>
      <c r="AAA49" s="0"/>
      <c r="AAB49" s="0"/>
      <c r="AAC49" s="0"/>
      <c r="AAD49" s="0"/>
      <c r="AAE49" s="0"/>
      <c r="AAF49" s="0"/>
      <c r="AAG49" s="0"/>
      <c r="AAH49" s="0"/>
      <c r="AAI49" s="0"/>
      <c r="AAJ49" s="0"/>
      <c r="AAK49" s="0"/>
      <c r="AAL49" s="0"/>
      <c r="AAM49" s="0"/>
      <c r="AAN49" s="0"/>
      <c r="AAO49" s="0"/>
      <c r="AAP49" s="0"/>
      <c r="AAQ49" s="0"/>
      <c r="AAR49" s="0"/>
      <c r="AAS49" s="0"/>
      <c r="AAT49" s="0"/>
      <c r="AAU49" s="0"/>
      <c r="AAV49" s="0"/>
      <c r="AAW49" s="0"/>
      <c r="AAX49" s="0"/>
      <c r="AAY49" s="0"/>
      <c r="AAZ49" s="0"/>
      <c r="ABA49" s="0"/>
      <c r="ABB49" s="0"/>
      <c r="ABC49" s="0"/>
      <c r="ABD49" s="0"/>
      <c r="ABE49" s="0"/>
      <c r="ABF49" s="0"/>
      <c r="ABG49" s="0"/>
      <c r="ABH49" s="0"/>
      <c r="ABI49" s="0"/>
      <c r="ABJ49" s="0"/>
      <c r="ABK49" s="0"/>
      <c r="ABL49" s="0"/>
      <c r="ABM49" s="0"/>
      <c r="ABN49" s="0"/>
      <c r="ABO49" s="0"/>
      <c r="ABP49" s="0"/>
      <c r="ABQ49" s="0"/>
      <c r="ABR49" s="0"/>
      <c r="ABS49" s="0"/>
      <c r="ABT49" s="0"/>
      <c r="ABU49" s="0"/>
      <c r="ABV49" s="0"/>
      <c r="ABW49" s="0"/>
      <c r="ABX49" s="0"/>
      <c r="ABY49" s="0"/>
      <c r="ABZ49" s="0"/>
      <c r="ACA49" s="0"/>
      <c r="ACB49" s="0"/>
      <c r="ACC49" s="0"/>
      <c r="ACD49" s="0"/>
      <c r="ACE49" s="0"/>
      <c r="ACF49" s="0"/>
      <c r="ACG49" s="0"/>
      <c r="ACH49" s="0"/>
      <c r="ACI49" s="0"/>
      <c r="ACJ49" s="0"/>
      <c r="ACK49" s="0"/>
      <c r="ACL49" s="0"/>
      <c r="ACM49" s="0"/>
      <c r="ACN49" s="0"/>
      <c r="ACO49" s="0"/>
      <c r="ACP49" s="0"/>
      <c r="ACQ49" s="0"/>
      <c r="ACR49" s="0"/>
      <c r="ACS49" s="0"/>
      <c r="ACT49" s="0"/>
      <c r="ACU49" s="0"/>
      <c r="ACV49" s="0"/>
      <c r="ACW49" s="0"/>
      <c r="ACX49" s="0"/>
      <c r="ACY49" s="0"/>
      <c r="ACZ49" s="0"/>
      <c r="ADA49" s="0"/>
      <c r="ADB49" s="0"/>
      <c r="ADC49" s="0"/>
      <c r="ADD49" s="0"/>
      <c r="ADE49" s="0"/>
      <c r="ADF49" s="0"/>
      <c r="ADG49" s="0"/>
      <c r="ADH49" s="0"/>
      <c r="ADI49" s="0"/>
      <c r="ADJ49" s="0"/>
      <c r="ADK49" s="0"/>
      <c r="ADL49" s="0"/>
      <c r="ADM49" s="0"/>
      <c r="ADN49" s="0"/>
      <c r="ADO49" s="0"/>
      <c r="ADP49" s="0"/>
      <c r="ADQ49" s="0"/>
      <c r="ADR49" s="0"/>
      <c r="ADS49" s="0"/>
      <c r="ADT49" s="0"/>
      <c r="ADU49" s="0"/>
      <c r="ADV49" s="0"/>
      <c r="ADW49" s="0"/>
      <c r="ADX49" s="0"/>
      <c r="ADY49" s="0"/>
      <c r="ADZ49" s="0"/>
      <c r="AEA49" s="0"/>
      <c r="AEB49" s="0"/>
      <c r="AEC49" s="0"/>
      <c r="AED49" s="0"/>
      <c r="AEE49" s="0"/>
      <c r="AEF49" s="0"/>
      <c r="AEG49" s="0"/>
      <c r="AEH49" s="0"/>
      <c r="AEI49" s="0"/>
      <c r="AEJ49" s="0"/>
      <c r="AEK49" s="0"/>
      <c r="AEL49" s="0"/>
      <c r="AEM49" s="0"/>
      <c r="AEN49" s="0"/>
      <c r="AEO49" s="0"/>
      <c r="AEP49" s="0"/>
      <c r="AEQ49" s="0"/>
      <c r="AER49" s="0"/>
      <c r="AES49" s="0"/>
      <c r="AET49" s="0"/>
      <c r="AEU49" s="0"/>
      <c r="AEV49" s="0"/>
      <c r="AEW49" s="0"/>
      <c r="AEX49" s="0"/>
      <c r="AEY49" s="0"/>
      <c r="AEZ49" s="0"/>
      <c r="AFA49" s="0"/>
      <c r="AFB49" s="0"/>
      <c r="AFC49" s="0"/>
      <c r="AFD49" s="0"/>
      <c r="AFE49" s="0"/>
      <c r="AFF49" s="0"/>
      <c r="AFG49" s="0"/>
      <c r="AFH49" s="0"/>
      <c r="AFI49" s="0"/>
      <c r="AFJ49" s="0"/>
      <c r="AFK49" s="0"/>
      <c r="AFL49" s="0"/>
      <c r="AFM49" s="0"/>
      <c r="AFN49" s="0"/>
      <c r="AFO49" s="0"/>
      <c r="AFP49" s="0"/>
      <c r="AFQ49" s="0"/>
      <c r="AFR49" s="0"/>
      <c r="AFS49" s="0"/>
      <c r="AFT49" s="0"/>
      <c r="AFU49" s="0"/>
      <c r="AFV49" s="0"/>
      <c r="AFW49" s="0"/>
      <c r="AFX49" s="0"/>
      <c r="AFY49" s="0"/>
      <c r="AFZ49" s="0"/>
      <c r="AGA49" s="0"/>
      <c r="AGB49" s="0"/>
      <c r="AGC49" s="0"/>
      <c r="AGD49" s="0"/>
      <c r="AGE49" s="0"/>
      <c r="AGF49" s="0"/>
      <c r="AGG49" s="0"/>
      <c r="AGH49" s="0"/>
      <c r="AGI49" s="0"/>
      <c r="AGJ49" s="0"/>
      <c r="AGK49" s="0"/>
      <c r="AGL49" s="0"/>
      <c r="AGM49" s="0"/>
      <c r="AGN49" s="0"/>
      <c r="AGO49" s="0"/>
      <c r="AGP49" s="0"/>
      <c r="AGQ49" s="0"/>
      <c r="AGR49" s="0"/>
      <c r="AGS49" s="0"/>
      <c r="AGT49" s="0"/>
      <c r="AGU49" s="0"/>
      <c r="AGV49" s="0"/>
      <c r="AGW49" s="0"/>
      <c r="AGX49" s="0"/>
      <c r="AGY49" s="0"/>
      <c r="AGZ49" s="0"/>
      <c r="AHA49" s="0"/>
      <c r="AHB49" s="0"/>
      <c r="AHC49" s="0"/>
      <c r="AHD49" s="0"/>
      <c r="AHE49" s="0"/>
      <c r="AHF49" s="0"/>
      <c r="AHG49" s="0"/>
      <c r="AHH49" s="0"/>
      <c r="AHI49" s="0"/>
      <c r="AHJ49" s="0"/>
      <c r="AHK49" s="0"/>
      <c r="AHL49" s="0"/>
      <c r="AHM49" s="0"/>
      <c r="AHN49" s="0"/>
      <c r="AHO49" s="0"/>
      <c r="AHP49" s="0"/>
      <c r="AHQ49" s="0"/>
      <c r="AHR49" s="0"/>
      <c r="AHS49" s="0"/>
      <c r="AHT49" s="0"/>
      <c r="AHU49" s="0"/>
      <c r="AHV49" s="0"/>
      <c r="AHW49" s="0"/>
      <c r="AHX49" s="0"/>
      <c r="AHY49" s="0"/>
      <c r="AHZ49" s="0"/>
      <c r="AIA49" s="0"/>
      <c r="AIB49" s="0"/>
      <c r="AIC49" s="0"/>
      <c r="AID49" s="0"/>
      <c r="AIE49" s="0"/>
      <c r="AIF49" s="0"/>
      <c r="AIG49" s="0"/>
      <c r="AIH49" s="0"/>
      <c r="AII49" s="0"/>
      <c r="AIJ49" s="0"/>
      <c r="AIK49" s="0"/>
      <c r="AIL49" s="0"/>
      <c r="AIM49" s="0"/>
      <c r="AIN49" s="0"/>
      <c r="AIO49" s="0"/>
      <c r="AIP49" s="0"/>
      <c r="AIQ49" s="0"/>
      <c r="AIR49" s="0"/>
      <c r="AIS49" s="0"/>
      <c r="AIT49" s="0"/>
      <c r="AIU49" s="0"/>
      <c r="AIV49" s="0"/>
      <c r="AIW49" s="0"/>
      <c r="AIX49" s="0"/>
      <c r="AIY49" s="0"/>
      <c r="AIZ49" s="0"/>
      <c r="AJA49" s="0"/>
      <c r="AJB49" s="0"/>
      <c r="AJC49" s="0"/>
      <c r="AJD49" s="0"/>
      <c r="AJE49" s="0"/>
      <c r="AJF49" s="0"/>
      <c r="AJG49" s="0"/>
      <c r="AJH49" s="0"/>
      <c r="AJI49" s="0"/>
      <c r="AJJ49" s="0"/>
      <c r="AJK49" s="0"/>
      <c r="AJL49" s="0"/>
      <c r="AJM49" s="0"/>
      <c r="AJN49" s="0"/>
      <c r="AJO49" s="0"/>
      <c r="AJP49" s="0"/>
      <c r="AJQ49" s="0"/>
      <c r="AJR49" s="0"/>
      <c r="AJS49" s="0"/>
      <c r="AJT49" s="0"/>
      <c r="AJU49" s="0"/>
      <c r="AJV49" s="0"/>
      <c r="AJW49" s="0"/>
      <c r="AJX49" s="0"/>
      <c r="AJY49" s="0"/>
      <c r="AJZ49" s="0"/>
      <c r="AKA49" s="0"/>
      <c r="AKB49" s="0"/>
      <c r="AKC49" s="0"/>
      <c r="AKD49" s="0"/>
      <c r="AKE49" s="0"/>
      <c r="AKF49" s="0"/>
      <c r="AKG49" s="0"/>
      <c r="AKH49" s="0"/>
      <c r="AKI49" s="0"/>
      <c r="AKJ49" s="0"/>
      <c r="AKK49" s="0"/>
      <c r="AKL49" s="0"/>
      <c r="AKM49" s="0"/>
      <c r="AKN49" s="0"/>
      <c r="AKO49" s="0"/>
      <c r="AKP49" s="0"/>
      <c r="AKQ49" s="0"/>
      <c r="AKR49" s="0"/>
      <c r="AKS49" s="0"/>
      <c r="AKT49" s="0"/>
      <c r="AKU49" s="0"/>
      <c r="AKV49" s="0"/>
      <c r="AKW49" s="0"/>
      <c r="AKX49" s="0"/>
      <c r="AKY49" s="0"/>
      <c r="AKZ49" s="0"/>
      <c r="ALA49" s="0"/>
      <c r="ALB49" s="0"/>
      <c r="ALC49" s="0"/>
      <c r="ALD49" s="0"/>
      <c r="ALE49" s="0"/>
      <c r="ALF49" s="0"/>
      <c r="ALG49" s="0"/>
      <c r="ALH49" s="0"/>
      <c r="ALI49" s="0"/>
      <c r="ALJ49" s="0"/>
      <c r="ALK49" s="0"/>
      <c r="ALL49" s="0"/>
      <c r="ALM49" s="0"/>
      <c r="ALN49" s="0"/>
      <c r="ALO49" s="0"/>
      <c r="ALP49" s="0"/>
      <c r="ALQ49" s="0"/>
      <c r="ALR49" s="0"/>
      <c r="ALS49" s="0"/>
      <c r="ALT49" s="0"/>
      <c r="ALU49" s="0"/>
      <c r="ALV49" s="0"/>
      <c r="ALW49" s="0"/>
      <c r="ALX49" s="0"/>
      <c r="ALY49" s="0"/>
      <c r="ALZ49" s="0"/>
      <c r="AMA49" s="0"/>
      <c r="AMB49" s="0"/>
      <c r="AMC49" s="0"/>
      <c r="AMD49" s="0"/>
      <c r="AME49" s="0"/>
      <c r="AMF49" s="0"/>
      <c r="AMG49" s="0"/>
      <c r="AMH49" s="0"/>
      <c r="AMI49" s="0"/>
      <c r="AMJ49" s="0"/>
    </row>
    <row r="50" customFormat="false" ht="20.25" hidden="false" customHeight="true" outlineLevel="0" collapsed="false">
      <c r="A50" s="0"/>
      <c r="B50" s="83"/>
      <c r="C50" s="142" t="s">
        <v>
79</v>
      </c>
      <c r="D50" s="142"/>
      <c r="E50" s="142"/>
      <c r="F50" s="111"/>
      <c r="G50" s="128"/>
      <c r="H50" s="129"/>
      <c r="I50" s="129"/>
      <c r="J50" s="129"/>
      <c r="K50" s="129"/>
      <c r="L50" s="130"/>
      <c r="M50" s="130"/>
      <c r="N50" s="130"/>
      <c r="O50" s="130"/>
      <c r="P50" s="112" t="s">
        <v>
62</v>
      </c>
      <c r="Q50" s="112"/>
      <c r="R50" s="112"/>
      <c r="S50" s="113" t="n">
        <f aca="false">
IF(S49="","",VLOOKUP(S49,'【記載例】シフト記号表（勤務時間帯）'!$C$5:$K$36,9,0))</f>
        <v>
4</v>
      </c>
      <c r="T50" s="114" t="str">
        <f aca="false">
IF(T49="","",VLOOKUP(T49,'【記載例】シフト記号表（勤務時間帯）'!$C$5:$K$36,9,0))</f>
        <v>
-</v>
      </c>
      <c r="U50" s="114" t="n">
        <f aca="false">
IF(U49="","",VLOOKUP(U49,'【記載例】シフト記号表（勤務時間帯）'!$C$5:$K$36,9,0))</f>
        <v>
4</v>
      </c>
      <c r="V50" s="114" t="n">
        <f aca="false">
IF(V49="","",VLOOKUP(V49,'【記載例】シフト記号表（勤務時間帯）'!$C$5:$K$36,9,0))</f>
        <v>
4</v>
      </c>
      <c r="W50" s="114" t="str">
        <f aca="false">
IF(W49="","",VLOOKUP(W49,'【記載例】シフト記号表（勤務時間帯）'!$C$5:$K$36,9,0))</f>
        <v>
-</v>
      </c>
      <c r="X50" s="114" t="n">
        <f aca="false">
IF(X49="","",VLOOKUP(X49,'【記載例】シフト記号表（勤務時間帯）'!$C$5:$K$36,9,0))</f>
        <v>
4</v>
      </c>
      <c r="Y50" s="115" t="str">
        <f aca="false">
IF(Y49="","",VLOOKUP(Y49,'【記載例】シフト記号表（勤務時間帯）'!$C$5:$K$36,9,0))</f>
        <v>
</v>
      </c>
      <c r="Z50" s="113" t="n">
        <f aca="false">
IF(Z49="","",VLOOKUP(Z49,'【記載例】シフト記号表（勤務時間帯）'!$C$5:$K$36,9,0))</f>
        <v>
4</v>
      </c>
      <c r="AA50" s="114" t="str">
        <f aca="false">
IF(AA49="","",VLOOKUP(AA49,'【記載例】シフト記号表（勤務時間帯）'!$C$5:$K$36,9,0))</f>
        <v>
-</v>
      </c>
      <c r="AB50" s="114" t="n">
        <f aca="false">
IF(AB49="","",VLOOKUP(AB49,'【記載例】シフト記号表（勤務時間帯）'!$C$5:$K$36,9,0))</f>
        <v>
4</v>
      </c>
      <c r="AC50" s="114" t="n">
        <f aca="false">
IF(AC49="","",VLOOKUP(AC49,'【記載例】シフト記号表（勤務時間帯）'!$C$5:$K$36,9,0))</f>
        <v>
4</v>
      </c>
      <c r="AD50" s="114" t="str">
        <f aca="false">
IF(AD49="","",VLOOKUP(AD49,'【記載例】シフト記号表（勤務時間帯）'!$C$5:$K$36,9,0))</f>
        <v>
-</v>
      </c>
      <c r="AE50" s="114" t="n">
        <f aca="false">
IF(AE49="","",VLOOKUP(AE49,'【記載例】シフト記号表（勤務時間帯）'!$C$5:$K$36,9,0))</f>
        <v>
4</v>
      </c>
      <c r="AF50" s="115" t="str">
        <f aca="false">
IF(AF49="","",VLOOKUP(AF49,'【記載例】シフト記号表（勤務時間帯）'!$C$5:$K$36,9,0))</f>
        <v>
</v>
      </c>
      <c r="AG50" s="113" t="n">
        <f aca="false">
IF(AG49="","",VLOOKUP(AG49,'【記載例】シフト記号表（勤務時間帯）'!$C$5:$K$36,9,0))</f>
        <v>
4</v>
      </c>
      <c r="AH50" s="114" t="str">
        <f aca="false">
IF(AH49="","",VLOOKUP(AH49,'【記載例】シフト記号表（勤務時間帯）'!$C$5:$K$36,9,0))</f>
        <v>
-</v>
      </c>
      <c r="AI50" s="114" t="n">
        <f aca="false">
IF(AI49="","",VLOOKUP(AI49,'【記載例】シフト記号表（勤務時間帯）'!$C$5:$K$36,9,0))</f>
        <v>
4</v>
      </c>
      <c r="AJ50" s="114" t="n">
        <f aca="false">
IF(AJ49="","",VLOOKUP(AJ49,'【記載例】シフト記号表（勤務時間帯）'!$C$5:$K$36,9,0))</f>
        <v>
4</v>
      </c>
      <c r="AK50" s="114" t="str">
        <f aca="false">
IF(AK49="","",VLOOKUP(AK49,'【記載例】シフト記号表（勤務時間帯）'!$C$5:$K$36,9,0))</f>
        <v>
-</v>
      </c>
      <c r="AL50" s="114" t="n">
        <f aca="false">
IF(AL49="","",VLOOKUP(AL49,'【記載例】シフト記号表（勤務時間帯）'!$C$5:$K$36,9,0))</f>
        <v>
4</v>
      </c>
      <c r="AM50" s="115" t="str">
        <f aca="false">
IF(AM49="","",VLOOKUP(AM49,'【記載例】シフト記号表（勤務時間帯）'!$C$5:$K$36,9,0))</f>
        <v>
</v>
      </c>
      <c r="AN50" s="113" t="n">
        <f aca="false">
IF(AN49="","",VLOOKUP(AN49,'【記載例】シフト記号表（勤務時間帯）'!$C$5:$K$36,9,0))</f>
        <v>
4</v>
      </c>
      <c r="AO50" s="114" t="str">
        <f aca="false">
IF(AO49="","",VLOOKUP(AO49,'【記載例】シフト記号表（勤務時間帯）'!$C$5:$K$36,9,0))</f>
        <v>
-</v>
      </c>
      <c r="AP50" s="114" t="n">
        <f aca="false">
IF(AP49="","",VLOOKUP(AP49,'【記載例】シフト記号表（勤務時間帯）'!$C$5:$K$36,9,0))</f>
        <v>
4</v>
      </c>
      <c r="AQ50" s="114" t="n">
        <f aca="false">
IF(AQ49="","",VLOOKUP(AQ49,'【記載例】シフト記号表（勤務時間帯）'!$C$5:$K$36,9,0))</f>
        <v>
4</v>
      </c>
      <c r="AR50" s="114" t="str">
        <f aca="false">
IF(AR49="","",VLOOKUP(AR49,'【記載例】シフト記号表（勤務時間帯）'!$C$5:$K$36,9,0))</f>
        <v>
-</v>
      </c>
      <c r="AS50" s="114" t="n">
        <f aca="false">
IF(AS49="","",VLOOKUP(AS49,'【記載例】シフト記号表（勤務時間帯）'!$C$5:$K$36,9,0))</f>
        <v>
4</v>
      </c>
      <c r="AT50" s="115" t="str">
        <f aca="false">
IF(AT49="","",VLOOKUP(AT49,'【記載例】シフト記号表（勤務時間帯）'!$C$5:$K$36,9,0))</f>
        <v>
</v>
      </c>
      <c r="AU50" s="113" t="str">
        <f aca="false">
IF(AU49="","",VLOOKUP(AU49,'【記載例】シフト記号表（勤務時間帯）'!$C$5:$K$36,9,0))</f>
        <v>
</v>
      </c>
      <c r="AV50" s="114" t="str">
        <f aca="false">
IF(AV49="","",VLOOKUP(AV49,'【記載例】シフト記号表（勤務時間帯）'!$C$5:$K$36,9,0))</f>
        <v>
</v>
      </c>
      <c r="AW50" s="115" t="str">
        <f aca="false">
IF(AW49="","",VLOOKUP(AW49,'【記載例】シフト記号表（勤務時間帯）'!$C$5:$K$36,9,0))</f>
        <v>
</v>
      </c>
      <c r="AX50" s="116" t="n">
        <f aca="false">
IF($BB$3="計画",SUM(S50:AT50),IF($BB$3="実績",SUM(S50:AW50),""))</f>
        <v>
64</v>
      </c>
      <c r="AY50" s="116"/>
      <c r="AZ50" s="117" t="n">
        <f aca="false">
IF($BB$3="計画",AX50/4,IF($BB$3="実績",))</f>
        <v>
16</v>
      </c>
      <c r="BA50" s="117"/>
      <c r="BB50" s="141"/>
      <c r="BC50" s="141"/>
      <c r="BD50" s="141"/>
      <c r="BE50" s="141"/>
      <c r="BF50" s="141"/>
      <c r="BG50" s="0"/>
      <c r="BH50" s="0"/>
      <c r="BI50" s="0"/>
      <c r="BJ50" s="0"/>
      <c r="BK50" s="0"/>
      <c r="BL50" s="0"/>
      <c r="BM50" s="0"/>
      <c r="BN50" s="0"/>
      <c r="BO50" s="0"/>
      <c r="BP50" s="0"/>
      <c r="BQ50" s="0"/>
      <c r="BR50" s="0"/>
      <c r="BS50" s="0"/>
      <c r="BT50" s="0"/>
      <c r="BU50" s="0"/>
      <c r="BV50" s="0"/>
      <c r="BW50" s="0"/>
      <c r="BX50" s="0"/>
      <c r="BY50" s="0"/>
      <c r="BZ50" s="0"/>
      <c r="CA50" s="0"/>
      <c r="CB50" s="0"/>
      <c r="CC50" s="0"/>
      <c r="CD50" s="0"/>
      <c r="CE50" s="0"/>
      <c r="CF50" s="0"/>
      <c r="CG50" s="0"/>
      <c r="CH50" s="0"/>
      <c r="CI50" s="0"/>
      <c r="CJ50" s="0"/>
      <c r="CK50" s="0"/>
      <c r="CL50" s="0"/>
      <c r="CM50" s="0"/>
      <c r="CN50" s="0"/>
      <c r="CO50" s="0"/>
      <c r="CP50" s="0"/>
      <c r="CQ50" s="0"/>
      <c r="CR50" s="0"/>
      <c r="CS50" s="0"/>
      <c r="CT50" s="0"/>
      <c r="CU50" s="0"/>
      <c r="CV50" s="0"/>
      <c r="CW50" s="0"/>
      <c r="CX50" s="0"/>
      <c r="CY50" s="0"/>
      <c r="CZ50" s="0"/>
      <c r="DA50" s="0"/>
      <c r="DB50" s="0"/>
      <c r="DC50" s="0"/>
      <c r="DD50" s="0"/>
      <c r="DE50" s="0"/>
      <c r="DF50" s="0"/>
      <c r="DG50" s="0"/>
      <c r="DH50" s="0"/>
      <c r="DI50" s="0"/>
      <c r="DJ50" s="0"/>
      <c r="DK50" s="0"/>
      <c r="DL50" s="0"/>
      <c r="DM50" s="0"/>
      <c r="DN50" s="0"/>
      <c r="DO50" s="0"/>
      <c r="DP50" s="0"/>
      <c r="DQ50" s="0"/>
      <c r="DR50" s="0"/>
      <c r="DS50" s="0"/>
      <c r="DT50" s="0"/>
      <c r="DU50" s="0"/>
      <c r="DV50" s="0"/>
      <c r="DW50" s="0"/>
      <c r="DX50" s="0"/>
      <c r="DY50" s="0"/>
      <c r="DZ50" s="0"/>
      <c r="EA50" s="0"/>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c r="IW50" s="0"/>
      <c r="IX50" s="0"/>
      <c r="IY50" s="0"/>
      <c r="IZ50" s="0"/>
      <c r="JA50" s="0"/>
      <c r="JB50" s="0"/>
      <c r="JC50" s="0"/>
      <c r="JD50" s="0"/>
      <c r="JE50" s="0"/>
      <c r="JF50" s="0"/>
      <c r="JG50" s="0"/>
      <c r="JH50" s="0"/>
      <c r="JI50" s="0"/>
      <c r="JJ50" s="0"/>
      <c r="JK50" s="0"/>
      <c r="JL50" s="0"/>
      <c r="JM50" s="0"/>
      <c r="JN50" s="0"/>
      <c r="JO50" s="0"/>
      <c r="JP50" s="0"/>
      <c r="JQ50" s="0"/>
      <c r="JR50" s="0"/>
      <c r="JS50" s="0"/>
      <c r="JT50" s="0"/>
      <c r="JU50" s="0"/>
      <c r="JV50" s="0"/>
      <c r="JW50" s="0"/>
      <c r="JX50" s="0"/>
      <c r="JY50" s="0"/>
      <c r="JZ50" s="0"/>
      <c r="KA50" s="0"/>
      <c r="KB50" s="0"/>
      <c r="KC50" s="0"/>
      <c r="KD50" s="0"/>
      <c r="KE50" s="0"/>
      <c r="KF50" s="0"/>
      <c r="KG50" s="0"/>
      <c r="KH50" s="0"/>
      <c r="KI50" s="0"/>
      <c r="KJ50" s="0"/>
      <c r="KK50" s="0"/>
      <c r="KL50" s="0"/>
      <c r="KM50" s="0"/>
      <c r="KN50" s="0"/>
      <c r="KO50" s="0"/>
      <c r="KP50" s="0"/>
      <c r="KQ50" s="0"/>
      <c r="KR50" s="0"/>
      <c r="KS50" s="0"/>
      <c r="KT50" s="0"/>
      <c r="KU50" s="0"/>
      <c r="KV50" s="0"/>
      <c r="KW50" s="0"/>
      <c r="KX50" s="0"/>
      <c r="KY50" s="0"/>
      <c r="KZ50" s="0"/>
      <c r="LA50" s="0"/>
      <c r="LB50" s="0"/>
      <c r="LC50" s="0"/>
      <c r="LD50" s="0"/>
      <c r="LE50" s="0"/>
      <c r="LF50" s="0"/>
      <c r="LG50" s="0"/>
      <c r="LH50" s="0"/>
      <c r="LI50" s="0"/>
      <c r="LJ50" s="0"/>
      <c r="LK50" s="0"/>
      <c r="LL50" s="0"/>
      <c r="LM50" s="0"/>
      <c r="LN50" s="0"/>
      <c r="LO50" s="0"/>
      <c r="LP50" s="0"/>
      <c r="LQ50" s="0"/>
      <c r="LR50" s="0"/>
      <c r="LS50" s="0"/>
      <c r="LT50" s="0"/>
      <c r="LU50" s="0"/>
      <c r="LV50" s="0"/>
      <c r="LW50" s="0"/>
      <c r="LX50" s="0"/>
      <c r="LY50" s="0"/>
      <c r="LZ50" s="0"/>
      <c r="MA50" s="0"/>
      <c r="MB50" s="0"/>
      <c r="MC50" s="0"/>
      <c r="MD50" s="0"/>
      <c r="ME50" s="0"/>
      <c r="MF50" s="0"/>
      <c r="MG50" s="0"/>
      <c r="MH50" s="0"/>
      <c r="MI50" s="0"/>
      <c r="MJ50" s="0"/>
      <c r="MK50" s="0"/>
      <c r="ML50" s="0"/>
      <c r="MM50" s="0"/>
      <c r="MN50" s="0"/>
      <c r="MO50" s="0"/>
      <c r="MP50" s="0"/>
      <c r="MQ50" s="0"/>
      <c r="MR50" s="0"/>
      <c r="MS50" s="0"/>
      <c r="MT50" s="0"/>
      <c r="MU50" s="0"/>
      <c r="MV50" s="0"/>
      <c r="MW50" s="0"/>
      <c r="MX50" s="0"/>
      <c r="MY50" s="0"/>
      <c r="MZ50" s="0"/>
      <c r="NA50" s="0"/>
      <c r="NB50" s="0"/>
      <c r="NC50" s="0"/>
      <c r="ND50" s="0"/>
      <c r="NE50" s="0"/>
      <c r="NF50" s="0"/>
      <c r="NG50" s="0"/>
      <c r="NH50" s="0"/>
      <c r="NI50" s="0"/>
      <c r="NJ50" s="0"/>
      <c r="NK50" s="0"/>
      <c r="NL50" s="0"/>
      <c r="NM50" s="0"/>
      <c r="NN50" s="0"/>
      <c r="NO50" s="0"/>
      <c r="NP50" s="0"/>
      <c r="NQ50" s="0"/>
      <c r="NR50" s="0"/>
      <c r="NS50" s="0"/>
      <c r="NT50" s="0"/>
      <c r="NU50" s="0"/>
      <c r="NV50" s="0"/>
      <c r="NW50" s="0"/>
      <c r="NX50" s="0"/>
      <c r="NY50" s="0"/>
      <c r="NZ50" s="0"/>
      <c r="OA50" s="0"/>
      <c r="OB50" s="0"/>
      <c r="OC50" s="0"/>
      <c r="OD50" s="0"/>
      <c r="OE50" s="0"/>
      <c r="OF50" s="0"/>
      <c r="OG50" s="0"/>
      <c r="OH50" s="0"/>
      <c r="OI50" s="0"/>
      <c r="OJ50" s="0"/>
      <c r="OK50" s="0"/>
      <c r="OL50" s="0"/>
      <c r="OM50" s="0"/>
      <c r="ON50" s="0"/>
      <c r="OO50" s="0"/>
      <c r="OP50" s="0"/>
      <c r="OQ50" s="0"/>
      <c r="OR50" s="0"/>
      <c r="OS50" s="0"/>
      <c r="OT50" s="0"/>
      <c r="OU50" s="0"/>
      <c r="OV50" s="0"/>
      <c r="OW50" s="0"/>
      <c r="OX50" s="0"/>
      <c r="OY50" s="0"/>
      <c r="OZ50" s="0"/>
      <c r="PA50" s="0"/>
      <c r="PB50" s="0"/>
      <c r="PC50" s="0"/>
      <c r="PD50" s="0"/>
      <c r="PE50" s="0"/>
      <c r="PF50" s="0"/>
      <c r="PG50" s="0"/>
      <c r="PH50" s="0"/>
      <c r="PI50" s="0"/>
      <c r="PJ50" s="0"/>
      <c r="PK50" s="0"/>
      <c r="PL50" s="0"/>
      <c r="PM50" s="0"/>
      <c r="PN50" s="0"/>
      <c r="PO50" s="0"/>
      <c r="PP50" s="0"/>
      <c r="PQ50" s="0"/>
      <c r="PR50" s="0"/>
      <c r="PS50" s="0"/>
      <c r="PT50" s="0"/>
      <c r="PU50" s="0"/>
      <c r="PV50" s="0"/>
      <c r="PW50" s="0"/>
      <c r="PX50" s="0"/>
      <c r="PY50" s="0"/>
      <c r="PZ50" s="0"/>
      <c r="QA50" s="0"/>
      <c r="QB50" s="0"/>
      <c r="QC50" s="0"/>
      <c r="QD50" s="0"/>
      <c r="QE50" s="0"/>
      <c r="QF50" s="0"/>
      <c r="QG50" s="0"/>
      <c r="QH50" s="0"/>
      <c r="QI50" s="0"/>
      <c r="QJ50" s="0"/>
      <c r="QK50" s="0"/>
      <c r="QL50" s="0"/>
      <c r="QM50" s="0"/>
      <c r="QN50" s="0"/>
      <c r="QO50" s="0"/>
      <c r="QP50" s="0"/>
      <c r="QQ50" s="0"/>
      <c r="QR50" s="0"/>
      <c r="QS50" s="0"/>
      <c r="QT50" s="0"/>
      <c r="QU50" s="0"/>
      <c r="QV50" s="0"/>
      <c r="QW50" s="0"/>
      <c r="QX50" s="0"/>
      <c r="QY50" s="0"/>
      <c r="QZ50" s="0"/>
      <c r="RA50" s="0"/>
      <c r="RB50" s="0"/>
      <c r="RC50" s="0"/>
      <c r="RD50" s="0"/>
      <c r="RE50" s="0"/>
      <c r="RF50" s="0"/>
      <c r="RG50" s="0"/>
      <c r="RH50" s="0"/>
      <c r="RI50" s="0"/>
      <c r="RJ50" s="0"/>
      <c r="RK50" s="0"/>
      <c r="RL50" s="0"/>
      <c r="RM50" s="0"/>
      <c r="RN50" s="0"/>
      <c r="RO50" s="0"/>
      <c r="RP50" s="0"/>
      <c r="RQ50" s="0"/>
      <c r="RR50" s="0"/>
      <c r="RS50" s="0"/>
      <c r="RT50" s="0"/>
      <c r="RU50" s="0"/>
      <c r="RV50" s="0"/>
      <c r="RW50" s="0"/>
      <c r="RX50" s="0"/>
      <c r="RY50" s="0"/>
      <c r="RZ50" s="0"/>
      <c r="SA50" s="0"/>
      <c r="SB50" s="0"/>
      <c r="SC50" s="0"/>
      <c r="SD50" s="0"/>
      <c r="SE50" s="0"/>
      <c r="SF50" s="0"/>
      <c r="SG50" s="0"/>
      <c r="SH50" s="0"/>
      <c r="SI50" s="0"/>
      <c r="SJ50" s="0"/>
      <c r="SK50" s="0"/>
      <c r="SL50" s="0"/>
      <c r="SM50" s="0"/>
      <c r="SN50" s="0"/>
      <c r="SO50" s="0"/>
      <c r="SP50" s="0"/>
      <c r="SQ50" s="0"/>
      <c r="SR50" s="0"/>
      <c r="SS50" s="0"/>
      <c r="ST50" s="0"/>
      <c r="SU50" s="0"/>
      <c r="SV50" s="0"/>
      <c r="SW50" s="0"/>
      <c r="SX50" s="0"/>
      <c r="SY50" s="0"/>
      <c r="SZ50" s="0"/>
      <c r="TA50" s="0"/>
      <c r="TB50" s="0"/>
      <c r="TC50" s="0"/>
      <c r="TD50" s="0"/>
      <c r="TE50" s="0"/>
      <c r="TF50" s="0"/>
      <c r="TG50" s="0"/>
      <c r="TH50" s="0"/>
      <c r="TI50" s="0"/>
      <c r="TJ50" s="0"/>
      <c r="TK50" s="0"/>
      <c r="TL50" s="0"/>
      <c r="TM50" s="0"/>
      <c r="TN50" s="0"/>
      <c r="TO50" s="0"/>
      <c r="TP50" s="0"/>
      <c r="TQ50" s="0"/>
      <c r="TR50" s="0"/>
      <c r="TS50" s="0"/>
      <c r="TT50" s="0"/>
      <c r="TU50" s="0"/>
      <c r="TV50" s="0"/>
      <c r="TW50" s="0"/>
      <c r="TX50" s="0"/>
      <c r="TY50" s="0"/>
      <c r="TZ50" s="0"/>
      <c r="UA50" s="0"/>
      <c r="UB50" s="0"/>
      <c r="UC50" s="0"/>
      <c r="UD50" s="0"/>
      <c r="UE50" s="0"/>
      <c r="UF50" s="0"/>
      <c r="UG50" s="0"/>
      <c r="UH50" s="0"/>
      <c r="UI50" s="0"/>
      <c r="UJ50" s="0"/>
      <c r="UK50" s="0"/>
      <c r="UL50" s="0"/>
      <c r="UM50" s="0"/>
      <c r="UN50" s="0"/>
      <c r="UO50" s="0"/>
      <c r="UP50" s="0"/>
      <c r="UQ50" s="0"/>
      <c r="UR50" s="0"/>
      <c r="US50" s="0"/>
      <c r="UT50" s="0"/>
      <c r="UU50" s="0"/>
      <c r="UV50" s="0"/>
      <c r="UW50" s="0"/>
      <c r="UX50" s="0"/>
      <c r="UY50" s="0"/>
      <c r="UZ50" s="0"/>
      <c r="VA50" s="0"/>
      <c r="VB50" s="0"/>
      <c r="VC50" s="0"/>
      <c r="VD50" s="0"/>
      <c r="VE50" s="0"/>
      <c r="VF50" s="0"/>
      <c r="VG50" s="0"/>
      <c r="VH50" s="0"/>
      <c r="VI50" s="0"/>
      <c r="VJ50" s="0"/>
      <c r="VK50" s="0"/>
      <c r="VL50" s="0"/>
      <c r="VM50" s="0"/>
      <c r="VN50" s="0"/>
      <c r="VO50" s="0"/>
      <c r="VP50" s="0"/>
      <c r="VQ50" s="0"/>
      <c r="VR50" s="0"/>
      <c r="VS50" s="0"/>
      <c r="VT50" s="0"/>
      <c r="VU50" s="0"/>
      <c r="VV50" s="0"/>
      <c r="VW50" s="0"/>
      <c r="VX50" s="0"/>
      <c r="VY50" s="0"/>
      <c r="VZ50" s="0"/>
      <c r="WA50" s="0"/>
      <c r="WB50" s="0"/>
      <c r="WC50" s="0"/>
      <c r="WD50" s="0"/>
      <c r="WE50" s="0"/>
      <c r="WF50" s="0"/>
      <c r="WG50" s="0"/>
      <c r="WH50" s="0"/>
      <c r="WI50" s="0"/>
      <c r="WJ50" s="0"/>
      <c r="WK50" s="0"/>
      <c r="WL50" s="0"/>
      <c r="WM50" s="0"/>
      <c r="WN50" s="0"/>
      <c r="WO50" s="0"/>
      <c r="WP50" s="0"/>
      <c r="WQ50" s="0"/>
      <c r="WR50" s="0"/>
      <c r="WS50" s="0"/>
      <c r="WT50" s="0"/>
      <c r="WU50" s="0"/>
      <c r="WV50" s="0"/>
      <c r="WW50" s="0"/>
      <c r="WX50" s="0"/>
      <c r="WY50" s="0"/>
      <c r="WZ50" s="0"/>
      <c r="XA50" s="0"/>
      <c r="XB50" s="0"/>
      <c r="XC50" s="0"/>
      <c r="XD50" s="0"/>
      <c r="XE50" s="0"/>
      <c r="XF50" s="0"/>
      <c r="XG50" s="0"/>
      <c r="XH50" s="0"/>
      <c r="XI50" s="0"/>
      <c r="XJ50" s="0"/>
      <c r="XK50" s="0"/>
      <c r="XL50" s="0"/>
      <c r="XM50" s="0"/>
      <c r="XN50" s="0"/>
      <c r="XO50" s="0"/>
      <c r="XP50" s="0"/>
      <c r="XQ50" s="0"/>
      <c r="XR50" s="0"/>
      <c r="XS50" s="0"/>
      <c r="XT50" s="0"/>
      <c r="XU50" s="0"/>
      <c r="XV50" s="0"/>
      <c r="XW50" s="0"/>
      <c r="XX50" s="0"/>
      <c r="XY50" s="0"/>
      <c r="XZ50" s="0"/>
      <c r="YA50" s="0"/>
      <c r="YB50" s="0"/>
      <c r="YC50" s="0"/>
      <c r="YD50" s="0"/>
      <c r="YE50" s="0"/>
      <c r="YF50" s="0"/>
      <c r="YG50" s="0"/>
      <c r="YH50" s="0"/>
      <c r="YI50" s="0"/>
      <c r="YJ50" s="0"/>
      <c r="YK50" s="0"/>
      <c r="YL50" s="0"/>
      <c r="YM50" s="0"/>
      <c r="YN50" s="0"/>
      <c r="YO50" s="0"/>
      <c r="YP50" s="0"/>
      <c r="YQ50" s="0"/>
      <c r="YR50" s="0"/>
      <c r="YS50" s="0"/>
      <c r="YT50" s="0"/>
      <c r="YU50" s="0"/>
      <c r="YV50" s="0"/>
      <c r="YW50" s="0"/>
      <c r="YX50" s="0"/>
      <c r="YY50" s="0"/>
      <c r="YZ50" s="0"/>
      <c r="ZA50" s="0"/>
      <c r="ZB50" s="0"/>
      <c r="ZC50" s="0"/>
      <c r="ZD50" s="0"/>
      <c r="ZE50" s="0"/>
      <c r="ZF50" s="0"/>
      <c r="ZG50" s="0"/>
      <c r="ZH50" s="0"/>
      <c r="ZI50" s="0"/>
      <c r="ZJ50" s="0"/>
      <c r="ZK50" s="0"/>
      <c r="ZL50" s="0"/>
      <c r="ZM50" s="0"/>
      <c r="ZN50" s="0"/>
      <c r="ZO50" s="0"/>
      <c r="ZP50" s="0"/>
      <c r="ZQ50" s="0"/>
      <c r="ZR50" s="0"/>
      <c r="ZS50" s="0"/>
      <c r="ZT50" s="0"/>
      <c r="ZU50" s="0"/>
      <c r="ZV50" s="0"/>
      <c r="ZW50" s="0"/>
      <c r="ZX50" s="0"/>
      <c r="ZY50" s="0"/>
      <c r="ZZ50" s="0"/>
      <c r="AAA50" s="0"/>
      <c r="AAB50" s="0"/>
      <c r="AAC50" s="0"/>
      <c r="AAD50" s="0"/>
      <c r="AAE50" s="0"/>
      <c r="AAF50" s="0"/>
      <c r="AAG50" s="0"/>
      <c r="AAH50" s="0"/>
      <c r="AAI50" s="0"/>
      <c r="AAJ50" s="0"/>
      <c r="AAK50" s="0"/>
      <c r="AAL50" s="0"/>
      <c r="AAM50" s="0"/>
      <c r="AAN50" s="0"/>
      <c r="AAO50" s="0"/>
      <c r="AAP50" s="0"/>
      <c r="AAQ50" s="0"/>
      <c r="AAR50" s="0"/>
      <c r="AAS50" s="0"/>
      <c r="AAT50" s="0"/>
      <c r="AAU50" s="0"/>
      <c r="AAV50" s="0"/>
      <c r="AAW50" s="0"/>
      <c r="AAX50" s="0"/>
      <c r="AAY50" s="0"/>
      <c r="AAZ50" s="0"/>
      <c r="ABA50" s="0"/>
      <c r="ABB50" s="0"/>
      <c r="ABC50" s="0"/>
      <c r="ABD50" s="0"/>
      <c r="ABE50" s="0"/>
      <c r="ABF50" s="0"/>
      <c r="ABG50" s="0"/>
      <c r="ABH50" s="0"/>
      <c r="ABI50" s="0"/>
      <c r="ABJ50" s="0"/>
      <c r="ABK50" s="0"/>
      <c r="ABL50" s="0"/>
      <c r="ABM50" s="0"/>
      <c r="ABN50" s="0"/>
      <c r="ABO50" s="0"/>
      <c r="ABP50" s="0"/>
      <c r="ABQ50" s="0"/>
      <c r="ABR50" s="0"/>
      <c r="ABS50" s="0"/>
      <c r="ABT50" s="0"/>
      <c r="ABU50" s="0"/>
      <c r="ABV50" s="0"/>
      <c r="ABW50" s="0"/>
      <c r="ABX50" s="0"/>
      <c r="ABY50" s="0"/>
      <c r="ABZ50" s="0"/>
      <c r="ACA50" s="0"/>
      <c r="ACB50" s="0"/>
      <c r="ACC50" s="0"/>
      <c r="ACD50" s="0"/>
      <c r="ACE50" s="0"/>
      <c r="ACF50" s="0"/>
      <c r="ACG50" s="0"/>
      <c r="ACH50" s="0"/>
      <c r="ACI50" s="0"/>
      <c r="ACJ50" s="0"/>
      <c r="ACK50" s="0"/>
      <c r="ACL50" s="0"/>
      <c r="ACM50" s="0"/>
      <c r="ACN50" s="0"/>
      <c r="ACO50" s="0"/>
      <c r="ACP50" s="0"/>
      <c r="ACQ50" s="0"/>
      <c r="ACR50" s="0"/>
      <c r="ACS50" s="0"/>
      <c r="ACT50" s="0"/>
      <c r="ACU50" s="0"/>
      <c r="ACV50" s="0"/>
      <c r="ACW50" s="0"/>
      <c r="ACX50" s="0"/>
      <c r="ACY50" s="0"/>
      <c r="ACZ50" s="0"/>
      <c r="ADA50" s="0"/>
      <c r="ADB50" s="0"/>
      <c r="ADC50" s="0"/>
      <c r="ADD50" s="0"/>
      <c r="ADE50" s="0"/>
      <c r="ADF50" s="0"/>
      <c r="ADG50" s="0"/>
      <c r="ADH50" s="0"/>
      <c r="ADI50" s="0"/>
      <c r="ADJ50" s="0"/>
      <c r="ADK50" s="0"/>
      <c r="ADL50" s="0"/>
      <c r="ADM50" s="0"/>
      <c r="ADN50" s="0"/>
      <c r="ADO50" s="0"/>
      <c r="ADP50" s="0"/>
      <c r="ADQ50" s="0"/>
      <c r="ADR50" s="0"/>
      <c r="ADS50" s="0"/>
      <c r="ADT50" s="0"/>
      <c r="ADU50" s="0"/>
      <c r="ADV50" s="0"/>
      <c r="ADW50" s="0"/>
      <c r="ADX50" s="0"/>
      <c r="ADY50" s="0"/>
      <c r="ADZ50" s="0"/>
      <c r="AEA50" s="0"/>
      <c r="AEB50" s="0"/>
      <c r="AEC50" s="0"/>
      <c r="AED50" s="0"/>
      <c r="AEE50" s="0"/>
      <c r="AEF50" s="0"/>
      <c r="AEG50" s="0"/>
      <c r="AEH50" s="0"/>
      <c r="AEI50" s="0"/>
      <c r="AEJ50" s="0"/>
      <c r="AEK50" s="0"/>
      <c r="AEL50" s="0"/>
      <c r="AEM50" s="0"/>
      <c r="AEN50" s="0"/>
      <c r="AEO50" s="0"/>
      <c r="AEP50" s="0"/>
      <c r="AEQ50" s="0"/>
      <c r="AER50" s="0"/>
      <c r="AES50" s="0"/>
      <c r="AET50" s="0"/>
      <c r="AEU50" s="0"/>
      <c r="AEV50" s="0"/>
      <c r="AEW50" s="0"/>
      <c r="AEX50" s="0"/>
      <c r="AEY50" s="0"/>
      <c r="AEZ50" s="0"/>
      <c r="AFA50" s="0"/>
      <c r="AFB50" s="0"/>
      <c r="AFC50" s="0"/>
      <c r="AFD50" s="0"/>
      <c r="AFE50" s="0"/>
      <c r="AFF50" s="0"/>
      <c r="AFG50" s="0"/>
      <c r="AFH50" s="0"/>
      <c r="AFI50" s="0"/>
      <c r="AFJ50" s="0"/>
      <c r="AFK50" s="0"/>
      <c r="AFL50" s="0"/>
      <c r="AFM50" s="0"/>
      <c r="AFN50" s="0"/>
      <c r="AFO50" s="0"/>
      <c r="AFP50" s="0"/>
      <c r="AFQ50" s="0"/>
      <c r="AFR50" s="0"/>
      <c r="AFS50" s="0"/>
      <c r="AFT50" s="0"/>
      <c r="AFU50" s="0"/>
      <c r="AFV50" s="0"/>
      <c r="AFW50" s="0"/>
      <c r="AFX50" s="0"/>
      <c r="AFY50" s="0"/>
      <c r="AFZ50" s="0"/>
      <c r="AGA50" s="0"/>
      <c r="AGB50" s="0"/>
      <c r="AGC50" s="0"/>
      <c r="AGD50" s="0"/>
      <c r="AGE50" s="0"/>
      <c r="AGF50" s="0"/>
      <c r="AGG50" s="0"/>
      <c r="AGH50" s="0"/>
      <c r="AGI50" s="0"/>
      <c r="AGJ50" s="0"/>
      <c r="AGK50" s="0"/>
      <c r="AGL50" s="0"/>
      <c r="AGM50" s="0"/>
      <c r="AGN50" s="0"/>
      <c r="AGO50" s="0"/>
      <c r="AGP50" s="0"/>
      <c r="AGQ50" s="0"/>
      <c r="AGR50" s="0"/>
      <c r="AGS50" s="0"/>
      <c r="AGT50" s="0"/>
      <c r="AGU50" s="0"/>
      <c r="AGV50" s="0"/>
      <c r="AGW50" s="0"/>
      <c r="AGX50" s="0"/>
      <c r="AGY50" s="0"/>
      <c r="AGZ50" s="0"/>
      <c r="AHA50" s="0"/>
      <c r="AHB50" s="0"/>
      <c r="AHC50" s="0"/>
      <c r="AHD50" s="0"/>
      <c r="AHE50" s="0"/>
      <c r="AHF50" s="0"/>
      <c r="AHG50" s="0"/>
      <c r="AHH50" s="0"/>
      <c r="AHI50" s="0"/>
      <c r="AHJ50" s="0"/>
      <c r="AHK50" s="0"/>
      <c r="AHL50" s="0"/>
      <c r="AHM50" s="0"/>
      <c r="AHN50" s="0"/>
      <c r="AHO50" s="0"/>
      <c r="AHP50" s="0"/>
      <c r="AHQ50" s="0"/>
      <c r="AHR50" s="0"/>
      <c r="AHS50" s="0"/>
      <c r="AHT50" s="0"/>
      <c r="AHU50" s="0"/>
      <c r="AHV50" s="0"/>
      <c r="AHW50" s="0"/>
      <c r="AHX50" s="0"/>
      <c r="AHY50" s="0"/>
      <c r="AHZ50" s="0"/>
      <c r="AIA50" s="0"/>
      <c r="AIB50" s="0"/>
      <c r="AIC50" s="0"/>
      <c r="AID50" s="0"/>
      <c r="AIE50" s="0"/>
      <c r="AIF50" s="0"/>
      <c r="AIG50" s="0"/>
      <c r="AIH50" s="0"/>
      <c r="AII50" s="0"/>
      <c r="AIJ50" s="0"/>
      <c r="AIK50" s="0"/>
      <c r="AIL50" s="0"/>
      <c r="AIM50" s="0"/>
      <c r="AIN50" s="0"/>
      <c r="AIO50" s="0"/>
      <c r="AIP50" s="0"/>
      <c r="AIQ50" s="0"/>
      <c r="AIR50" s="0"/>
      <c r="AIS50" s="0"/>
      <c r="AIT50" s="0"/>
      <c r="AIU50" s="0"/>
      <c r="AIV50" s="0"/>
      <c r="AIW50" s="0"/>
      <c r="AIX50" s="0"/>
      <c r="AIY50" s="0"/>
      <c r="AIZ50" s="0"/>
      <c r="AJA50" s="0"/>
      <c r="AJB50" s="0"/>
      <c r="AJC50" s="0"/>
      <c r="AJD50" s="0"/>
      <c r="AJE50" s="0"/>
      <c r="AJF50" s="0"/>
      <c r="AJG50" s="0"/>
      <c r="AJH50" s="0"/>
      <c r="AJI50" s="0"/>
      <c r="AJJ50" s="0"/>
      <c r="AJK50" s="0"/>
      <c r="AJL50" s="0"/>
      <c r="AJM50" s="0"/>
      <c r="AJN50" s="0"/>
      <c r="AJO50" s="0"/>
      <c r="AJP50" s="0"/>
      <c r="AJQ50" s="0"/>
      <c r="AJR50" s="0"/>
      <c r="AJS50" s="0"/>
      <c r="AJT50" s="0"/>
      <c r="AJU50" s="0"/>
      <c r="AJV50" s="0"/>
      <c r="AJW50" s="0"/>
      <c r="AJX50" s="0"/>
      <c r="AJY50" s="0"/>
      <c r="AJZ50" s="0"/>
      <c r="AKA50" s="0"/>
      <c r="AKB50" s="0"/>
      <c r="AKC50" s="0"/>
      <c r="AKD50" s="0"/>
      <c r="AKE50" s="0"/>
      <c r="AKF50" s="0"/>
      <c r="AKG50" s="0"/>
      <c r="AKH50" s="0"/>
      <c r="AKI50" s="0"/>
      <c r="AKJ50" s="0"/>
      <c r="AKK50" s="0"/>
      <c r="AKL50" s="0"/>
      <c r="AKM50" s="0"/>
      <c r="AKN50" s="0"/>
      <c r="AKO50" s="0"/>
      <c r="AKP50" s="0"/>
      <c r="AKQ50" s="0"/>
      <c r="AKR50" s="0"/>
      <c r="AKS50" s="0"/>
      <c r="AKT50" s="0"/>
      <c r="AKU50" s="0"/>
      <c r="AKV50" s="0"/>
      <c r="AKW50" s="0"/>
      <c r="AKX50" s="0"/>
      <c r="AKY50" s="0"/>
      <c r="AKZ50" s="0"/>
      <c r="ALA50" s="0"/>
      <c r="ALB50" s="0"/>
      <c r="ALC50" s="0"/>
      <c r="ALD50" s="0"/>
      <c r="ALE50" s="0"/>
      <c r="ALF50" s="0"/>
      <c r="ALG50" s="0"/>
      <c r="ALH50" s="0"/>
      <c r="ALI50" s="0"/>
      <c r="ALJ50" s="0"/>
      <c r="ALK50" s="0"/>
      <c r="ALL50" s="0"/>
      <c r="ALM50" s="0"/>
      <c r="ALN50" s="0"/>
      <c r="ALO50" s="0"/>
      <c r="ALP50" s="0"/>
      <c r="ALQ50" s="0"/>
      <c r="ALR50" s="0"/>
      <c r="ALS50" s="0"/>
      <c r="ALT50" s="0"/>
      <c r="ALU50" s="0"/>
      <c r="ALV50" s="0"/>
      <c r="ALW50" s="0"/>
      <c r="ALX50" s="0"/>
      <c r="ALY50" s="0"/>
      <c r="ALZ50" s="0"/>
      <c r="AMA50" s="0"/>
      <c r="AMB50" s="0"/>
      <c r="AMC50" s="0"/>
      <c r="AMD50" s="0"/>
      <c r="AME50" s="0"/>
      <c r="AMF50" s="0"/>
      <c r="AMG50" s="0"/>
      <c r="AMH50" s="0"/>
      <c r="AMI50" s="0"/>
      <c r="AMJ50" s="0"/>
    </row>
    <row r="51" customFormat="false" ht="20.25" hidden="false" customHeight="true" outlineLevel="0" collapsed="false">
      <c r="A51" s="0"/>
      <c r="B51" s="83"/>
      <c r="C51" s="118"/>
      <c r="D51" s="118"/>
      <c r="E51" s="118"/>
      <c r="F51" s="111" t="str">
        <f aca="false">
C50</f>
        <v>
機能訓練指導員</v>
      </c>
      <c r="G51" s="128"/>
      <c r="H51" s="129"/>
      <c r="I51" s="129"/>
      <c r="J51" s="129"/>
      <c r="K51" s="129"/>
      <c r="L51" s="130"/>
      <c r="M51" s="130"/>
      <c r="N51" s="130"/>
      <c r="O51" s="130"/>
      <c r="P51" s="120" t="s">
        <v>
63</v>
      </c>
      <c r="Q51" s="120"/>
      <c r="R51" s="120"/>
      <c r="S51" s="121" t="n">
        <f aca="false">
IF(S49="","",VLOOKUP(S49,'【記載例】シフト記号表（勤務時間帯）'!$C$5:$U$36,19,0))</f>
        <v>
3</v>
      </c>
      <c r="T51" s="122" t="str">
        <f aca="false">
IF(T49="","",VLOOKUP(T49,'【記載例】シフト記号表（勤務時間帯）'!$C$5:$U$36,19,0))</f>
        <v>
-</v>
      </c>
      <c r="U51" s="122" t="n">
        <f aca="false">
IF(U49="","",VLOOKUP(U49,'【記載例】シフト記号表（勤務時間帯）'!$C$5:$U$36,19,0))</f>
        <v>
3</v>
      </c>
      <c r="V51" s="122" t="n">
        <f aca="false">
IF(V49="","",VLOOKUP(V49,'【記載例】シフト記号表（勤務時間帯）'!$C$5:$U$36,19,0))</f>
        <v>
3</v>
      </c>
      <c r="W51" s="122" t="str">
        <f aca="false">
IF(W49="","",VLOOKUP(W49,'【記載例】シフト記号表（勤務時間帯）'!$C$5:$U$36,19,0))</f>
        <v>
-</v>
      </c>
      <c r="X51" s="122" t="n">
        <f aca="false">
IF(X49="","",VLOOKUP(X49,'【記載例】シフト記号表（勤務時間帯）'!$C$5:$U$36,19,0))</f>
        <v>
3</v>
      </c>
      <c r="Y51" s="123" t="str">
        <f aca="false">
IF(Y49="","",VLOOKUP(Y49,'【記載例】シフト記号表（勤務時間帯）'!$C$5:$U$36,19,0))</f>
        <v>
</v>
      </c>
      <c r="Z51" s="121" t="n">
        <f aca="false">
IF(Z49="","",VLOOKUP(Z49,'【記載例】シフト記号表（勤務時間帯）'!$C$5:$U$36,19,0))</f>
        <v>
3</v>
      </c>
      <c r="AA51" s="122" t="str">
        <f aca="false">
IF(AA49="","",VLOOKUP(AA49,'【記載例】シフト記号表（勤務時間帯）'!$C$5:$U$36,19,0))</f>
        <v>
-</v>
      </c>
      <c r="AB51" s="122" t="n">
        <f aca="false">
IF(AB49="","",VLOOKUP(AB49,'【記載例】シフト記号表（勤務時間帯）'!$C$5:$U$36,19,0))</f>
        <v>
3</v>
      </c>
      <c r="AC51" s="122" t="n">
        <f aca="false">
IF(AC49="","",VLOOKUP(AC49,'【記載例】シフト記号表（勤務時間帯）'!$C$5:$U$36,19,0))</f>
        <v>
3</v>
      </c>
      <c r="AD51" s="122" t="str">
        <f aca="false">
IF(AD49="","",VLOOKUP(AD49,'【記載例】シフト記号表（勤務時間帯）'!$C$5:$U$36,19,0))</f>
        <v>
-</v>
      </c>
      <c r="AE51" s="122" t="n">
        <f aca="false">
IF(AE49="","",VLOOKUP(AE49,'【記載例】シフト記号表（勤務時間帯）'!$C$5:$U$36,19,0))</f>
        <v>
3</v>
      </c>
      <c r="AF51" s="123" t="str">
        <f aca="false">
IF(AF49="","",VLOOKUP(AF49,'【記載例】シフト記号表（勤務時間帯）'!$C$5:$U$36,19,0))</f>
        <v>
</v>
      </c>
      <c r="AG51" s="121" t="n">
        <f aca="false">
IF(AG49="","",VLOOKUP(AG49,'【記載例】シフト記号表（勤務時間帯）'!$C$5:$U$36,19,0))</f>
        <v>
3</v>
      </c>
      <c r="AH51" s="122" t="str">
        <f aca="false">
IF(AH49="","",VLOOKUP(AH49,'【記載例】シフト記号表（勤務時間帯）'!$C$5:$U$36,19,0))</f>
        <v>
-</v>
      </c>
      <c r="AI51" s="122" t="n">
        <f aca="false">
IF(AI49="","",VLOOKUP(AI49,'【記載例】シフト記号表（勤務時間帯）'!$C$5:$U$36,19,0))</f>
        <v>
3</v>
      </c>
      <c r="AJ51" s="122" t="n">
        <f aca="false">
IF(AJ49="","",VLOOKUP(AJ49,'【記載例】シフト記号表（勤務時間帯）'!$C$5:$U$36,19,0))</f>
        <v>
3</v>
      </c>
      <c r="AK51" s="122" t="str">
        <f aca="false">
IF(AK49="","",VLOOKUP(AK49,'【記載例】シフト記号表（勤務時間帯）'!$C$5:$U$36,19,0))</f>
        <v>
-</v>
      </c>
      <c r="AL51" s="122" t="n">
        <f aca="false">
IF(AL49="","",VLOOKUP(AL49,'【記載例】シフト記号表（勤務時間帯）'!$C$5:$U$36,19,0))</f>
        <v>
3</v>
      </c>
      <c r="AM51" s="123" t="str">
        <f aca="false">
IF(AM49="","",VLOOKUP(AM49,'【記載例】シフト記号表（勤務時間帯）'!$C$5:$U$36,19,0))</f>
        <v>
</v>
      </c>
      <c r="AN51" s="121" t="n">
        <f aca="false">
IF(AN49="","",VLOOKUP(AN49,'【記載例】シフト記号表（勤務時間帯）'!$C$5:$U$36,19,0))</f>
        <v>
3</v>
      </c>
      <c r="AO51" s="122" t="str">
        <f aca="false">
IF(AO49="","",VLOOKUP(AO49,'【記載例】シフト記号表（勤務時間帯）'!$C$5:$U$36,19,0))</f>
        <v>
-</v>
      </c>
      <c r="AP51" s="122" t="n">
        <f aca="false">
IF(AP49="","",VLOOKUP(AP49,'【記載例】シフト記号表（勤務時間帯）'!$C$5:$U$36,19,0))</f>
        <v>
3</v>
      </c>
      <c r="AQ51" s="122" t="n">
        <f aca="false">
IF(AQ49="","",VLOOKUP(AQ49,'【記載例】シフト記号表（勤務時間帯）'!$C$5:$U$36,19,0))</f>
        <v>
3</v>
      </c>
      <c r="AR51" s="122" t="str">
        <f aca="false">
IF(AR49="","",VLOOKUP(AR49,'【記載例】シフト記号表（勤務時間帯）'!$C$5:$U$36,19,0))</f>
        <v>
-</v>
      </c>
      <c r="AS51" s="122" t="n">
        <f aca="false">
IF(AS49="","",VLOOKUP(AS49,'【記載例】シフト記号表（勤務時間帯）'!$C$5:$U$36,19,0))</f>
        <v>
3</v>
      </c>
      <c r="AT51" s="123" t="str">
        <f aca="false">
IF(AT49="","",VLOOKUP(AT49,'【記載例】シフト記号表（勤務時間帯）'!$C$5:$U$36,19,0))</f>
        <v>
</v>
      </c>
      <c r="AU51" s="121" t="str">
        <f aca="false">
IF(AU49="","",VLOOKUP(AU49,'【記載例】シフト記号表（勤務時間帯）'!$C$5:$U$36,19,0))</f>
        <v>
</v>
      </c>
      <c r="AV51" s="122" t="str">
        <f aca="false">
IF(AV49="","",VLOOKUP(AV49,'【記載例】シフト記号表（勤務時間帯）'!$C$5:$U$36,19,0))</f>
        <v>
</v>
      </c>
      <c r="AW51" s="123" t="str">
        <f aca="false">
IF(AW49="","",VLOOKUP(AW49,'【記載例】シフト記号表（勤務時間帯）'!$C$5:$U$36,19,0))</f>
        <v>
</v>
      </c>
      <c r="AX51" s="124" t="n">
        <f aca="false">
IF($BB$3="計画",SUM(S51:AT51),IF($BB$3="実績",SUM(S51:AW51),""))</f>
        <v>
48</v>
      </c>
      <c r="AY51" s="124"/>
      <c r="AZ51" s="125" t="n">
        <f aca="false">
IF($BB$3="計画",AX51/4,IF($BB$3="実績",))</f>
        <v>
12</v>
      </c>
      <c r="BA51" s="125"/>
      <c r="BB51" s="141"/>
      <c r="BC51" s="141"/>
      <c r="BD51" s="141"/>
      <c r="BE51" s="141"/>
      <c r="BF51" s="141"/>
      <c r="BG51" s="0"/>
      <c r="BH51" s="0"/>
      <c r="BI51" s="0"/>
      <c r="BJ51" s="0"/>
      <c r="BK51" s="0"/>
      <c r="BL51" s="0"/>
      <c r="BM51" s="0"/>
      <c r="BN51" s="0"/>
      <c r="BO51" s="0"/>
      <c r="BP51" s="0"/>
      <c r="BQ51" s="0"/>
      <c r="BR51" s="0"/>
      <c r="BS51" s="0"/>
      <c r="BT51" s="0"/>
      <c r="BU51" s="0"/>
      <c r="BV51" s="0"/>
      <c r="BW51" s="0"/>
      <c r="BX51" s="0"/>
      <c r="BY51" s="0"/>
      <c r="BZ51" s="0"/>
      <c r="CA51" s="0"/>
      <c r="CB51" s="0"/>
      <c r="CC51" s="0"/>
      <c r="CD51" s="0"/>
      <c r="CE51" s="0"/>
      <c r="CF51" s="0"/>
      <c r="CG51" s="0"/>
      <c r="CH51" s="0"/>
      <c r="CI51" s="0"/>
      <c r="CJ51" s="0"/>
      <c r="CK51" s="0"/>
      <c r="CL51" s="0"/>
      <c r="CM51" s="0"/>
      <c r="CN51" s="0"/>
      <c r="CO51" s="0"/>
      <c r="CP51" s="0"/>
      <c r="CQ51" s="0"/>
      <c r="CR51" s="0"/>
      <c r="CS51" s="0"/>
      <c r="CT51" s="0"/>
      <c r="CU51" s="0"/>
      <c r="CV51" s="0"/>
      <c r="CW51" s="0"/>
      <c r="CX51" s="0"/>
      <c r="CY51" s="0"/>
      <c r="CZ51" s="0"/>
      <c r="DA51" s="0"/>
      <c r="DB51" s="0"/>
      <c r="DC51" s="0"/>
      <c r="DD51" s="0"/>
      <c r="DE51" s="0"/>
      <c r="DF51" s="0"/>
      <c r="DG51" s="0"/>
      <c r="DH51" s="0"/>
      <c r="DI51" s="0"/>
      <c r="DJ51" s="0"/>
      <c r="DK51" s="0"/>
      <c r="DL51" s="0"/>
      <c r="DM51" s="0"/>
      <c r="DN51" s="0"/>
      <c r="DO51" s="0"/>
      <c r="DP51" s="0"/>
      <c r="DQ51" s="0"/>
      <c r="DR51" s="0"/>
      <c r="DS51" s="0"/>
      <c r="DT51" s="0"/>
      <c r="DU51" s="0"/>
      <c r="DV51" s="0"/>
      <c r="DW51" s="0"/>
      <c r="DX51" s="0"/>
      <c r="DY51" s="0"/>
      <c r="DZ51" s="0"/>
      <c r="EA51" s="0"/>
      <c r="EB51" s="0"/>
      <c r="EC51" s="0"/>
      <c r="ED51" s="0"/>
      <c r="EE51" s="0"/>
      <c r="EF51" s="0"/>
      <c r="EG51" s="0"/>
      <c r="EH51" s="0"/>
      <c r="EI51" s="0"/>
      <c r="EJ51" s="0"/>
      <c r="EK51" s="0"/>
      <c r="EL51" s="0"/>
      <c r="EM51" s="0"/>
      <c r="EN51" s="0"/>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c r="IW51" s="0"/>
      <c r="IX51" s="0"/>
      <c r="IY51" s="0"/>
      <c r="IZ51" s="0"/>
      <c r="JA51" s="0"/>
      <c r="JB51" s="0"/>
      <c r="JC51" s="0"/>
      <c r="JD51" s="0"/>
      <c r="JE51" s="0"/>
      <c r="JF51" s="0"/>
      <c r="JG51" s="0"/>
      <c r="JH51" s="0"/>
      <c r="JI51" s="0"/>
      <c r="JJ51" s="0"/>
      <c r="JK51" s="0"/>
      <c r="JL51" s="0"/>
      <c r="JM51" s="0"/>
      <c r="JN51" s="0"/>
      <c r="JO51" s="0"/>
      <c r="JP51" s="0"/>
      <c r="JQ51" s="0"/>
      <c r="JR51" s="0"/>
      <c r="JS51" s="0"/>
      <c r="JT51" s="0"/>
      <c r="JU51" s="0"/>
      <c r="JV51" s="0"/>
      <c r="JW51" s="0"/>
      <c r="JX51" s="0"/>
      <c r="JY51" s="0"/>
      <c r="JZ51" s="0"/>
      <c r="KA51" s="0"/>
      <c r="KB51" s="0"/>
      <c r="KC51" s="0"/>
      <c r="KD51" s="0"/>
      <c r="KE51" s="0"/>
      <c r="KF51" s="0"/>
      <c r="KG51" s="0"/>
      <c r="KH51" s="0"/>
      <c r="KI51" s="0"/>
      <c r="KJ51" s="0"/>
      <c r="KK51" s="0"/>
      <c r="KL51" s="0"/>
      <c r="KM51" s="0"/>
      <c r="KN51" s="0"/>
      <c r="KO51" s="0"/>
      <c r="KP51" s="0"/>
      <c r="KQ51" s="0"/>
      <c r="KR51" s="0"/>
      <c r="KS51" s="0"/>
      <c r="KT51" s="0"/>
      <c r="KU51" s="0"/>
      <c r="KV51" s="0"/>
      <c r="KW51" s="0"/>
      <c r="KX51" s="0"/>
      <c r="KY51" s="0"/>
      <c r="KZ51" s="0"/>
      <c r="LA51" s="0"/>
      <c r="LB51" s="0"/>
      <c r="LC51" s="0"/>
      <c r="LD51" s="0"/>
      <c r="LE51" s="0"/>
      <c r="LF51" s="0"/>
      <c r="LG51" s="0"/>
      <c r="LH51" s="0"/>
      <c r="LI51" s="0"/>
      <c r="LJ51" s="0"/>
      <c r="LK51" s="0"/>
      <c r="LL51" s="0"/>
      <c r="LM51" s="0"/>
      <c r="LN51" s="0"/>
      <c r="LO51" s="0"/>
      <c r="LP51" s="0"/>
      <c r="LQ51" s="0"/>
      <c r="LR51" s="0"/>
      <c r="LS51" s="0"/>
      <c r="LT51" s="0"/>
      <c r="LU51" s="0"/>
      <c r="LV51" s="0"/>
      <c r="LW51" s="0"/>
      <c r="LX51" s="0"/>
      <c r="LY51" s="0"/>
      <c r="LZ51" s="0"/>
      <c r="MA51" s="0"/>
      <c r="MB51" s="0"/>
      <c r="MC51" s="0"/>
      <c r="MD51" s="0"/>
      <c r="ME51" s="0"/>
      <c r="MF51" s="0"/>
      <c r="MG51" s="0"/>
      <c r="MH51" s="0"/>
      <c r="MI51" s="0"/>
      <c r="MJ51" s="0"/>
      <c r="MK51" s="0"/>
      <c r="ML51" s="0"/>
      <c r="MM51" s="0"/>
      <c r="MN51" s="0"/>
      <c r="MO51" s="0"/>
      <c r="MP51" s="0"/>
      <c r="MQ51" s="0"/>
      <c r="MR51" s="0"/>
      <c r="MS51" s="0"/>
      <c r="MT51" s="0"/>
      <c r="MU51" s="0"/>
      <c r="MV51" s="0"/>
      <c r="MW51" s="0"/>
      <c r="MX51" s="0"/>
      <c r="MY51" s="0"/>
      <c r="MZ51" s="0"/>
      <c r="NA51" s="0"/>
      <c r="NB51" s="0"/>
      <c r="NC51" s="0"/>
      <c r="ND51" s="0"/>
      <c r="NE51" s="0"/>
      <c r="NF51" s="0"/>
      <c r="NG51" s="0"/>
      <c r="NH51" s="0"/>
      <c r="NI51" s="0"/>
      <c r="NJ51" s="0"/>
      <c r="NK51" s="0"/>
      <c r="NL51" s="0"/>
      <c r="NM51" s="0"/>
      <c r="NN51" s="0"/>
      <c r="NO51" s="0"/>
      <c r="NP51" s="0"/>
      <c r="NQ51" s="0"/>
      <c r="NR51" s="0"/>
      <c r="NS51" s="0"/>
      <c r="NT51" s="0"/>
      <c r="NU51" s="0"/>
      <c r="NV51" s="0"/>
      <c r="NW51" s="0"/>
      <c r="NX51" s="0"/>
      <c r="NY51" s="0"/>
      <c r="NZ51" s="0"/>
      <c r="OA51" s="0"/>
      <c r="OB51" s="0"/>
      <c r="OC51" s="0"/>
      <c r="OD51" s="0"/>
      <c r="OE51" s="0"/>
      <c r="OF51" s="0"/>
      <c r="OG51" s="0"/>
      <c r="OH51" s="0"/>
      <c r="OI51" s="0"/>
      <c r="OJ51" s="0"/>
      <c r="OK51" s="0"/>
      <c r="OL51" s="0"/>
      <c r="OM51" s="0"/>
      <c r="ON51" s="0"/>
      <c r="OO51" s="0"/>
      <c r="OP51" s="0"/>
      <c r="OQ51" s="0"/>
      <c r="OR51" s="0"/>
      <c r="OS51" s="0"/>
      <c r="OT51" s="0"/>
      <c r="OU51" s="0"/>
      <c r="OV51" s="0"/>
      <c r="OW51" s="0"/>
      <c r="OX51" s="0"/>
      <c r="OY51" s="0"/>
      <c r="OZ51" s="0"/>
      <c r="PA51" s="0"/>
      <c r="PB51" s="0"/>
      <c r="PC51" s="0"/>
      <c r="PD51" s="0"/>
      <c r="PE51" s="0"/>
      <c r="PF51" s="0"/>
      <c r="PG51" s="0"/>
      <c r="PH51" s="0"/>
      <c r="PI51" s="0"/>
      <c r="PJ51" s="0"/>
      <c r="PK51" s="0"/>
      <c r="PL51" s="0"/>
      <c r="PM51" s="0"/>
      <c r="PN51" s="0"/>
      <c r="PO51" s="0"/>
      <c r="PP51" s="0"/>
      <c r="PQ51" s="0"/>
      <c r="PR51" s="0"/>
      <c r="PS51" s="0"/>
      <c r="PT51" s="0"/>
      <c r="PU51" s="0"/>
      <c r="PV51" s="0"/>
      <c r="PW51" s="0"/>
      <c r="PX51" s="0"/>
      <c r="PY51" s="0"/>
      <c r="PZ51" s="0"/>
      <c r="QA51" s="0"/>
      <c r="QB51" s="0"/>
      <c r="QC51" s="0"/>
      <c r="QD51" s="0"/>
      <c r="QE51" s="0"/>
      <c r="QF51" s="0"/>
      <c r="QG51" s="0"/>
      <c r="QH51" s="0"/>
      <c r="QI51" s="0"/>
      <c r="QJ51" s="0"/>
      <c r="QK51" s="0"/>
      <c r="QL51" s="0"/>
      <c r="QM51" s="0"/>
      <c r="QN51" s="0"/>
      <c r="QO51" s="0"/>
      <c r="QP51" s="0"/>
      <c r="QQ51" s="0"/>
      <c r="QR51" s="0"/>
      <c r="QS51" s="0"/>
      <c r="QT51" s="0"/>
      <c r="QU51" s="0"/>
      <c r="QV51" s="0"/>
      <c r="QW51" s="0"/>
      <c r="QX51" s="0"/>
      <c r="QY51" s="0"/>
      <c r="QZ51" s="0"/>
      <c r="RA51" s="0"/>
      <c r="RB51" s="0"/>
      <c r="RC51" s="0"/>
      <c r="RD51" s="0"/>
      <c r="RE51" s="0"/>
      <c r="RF51" s="0"/>
      <c r="RG51" s="0"/>
      <c r="RH51" s="0"/>
      <c r="RI51" s="0"/>
      <c r="RJ51" s="0"/>
      <c r="RK51" s="0"/>
      <c r="RL51" s="0"/>
      <c r="RM51" s="0"/>
      <c r="RN51" s="0"/>
      <c r="RO51" s="0"/>
      <c r="RP51" s="0"/>
      <c r="RQ51" s="0"/>
      <c r="RR51" s="0"/>
      <c r="RS51" s="0"/>
      <c r="RT51" s="0"/>
      <c r="RU51" s="0"/>
      <c r="RV51" s="0"/>
      <c r="RW51" s="0"/>
      <c r="RX51" s="0"/>
      <c r="RY51" s="0"/>
      <c r="RZ51" s="0"/>
      <c r="SA51" s="0"/>
      <c r="SB51" s="0"/>
      <c r="SC51" s="0"/>
      <c r="SD51" s="0"/>
      <c r="SE51" s="0"/>
      <c r="SF51" s="0"/>
      <c r="SG51" s="0"/>
      <c r="SH51" s="0"/>
      <c r="SI51" s="0"/>
      <c r="SJ51" s="0"/>
      <c r="SK51" s="0"/>
      <c r="SL51" s="0"/>
      <c r="SM51" s="0"/>
      <c r="SN51" s="0"/>
      <c r="SO51" s="0"/>
      <c r="SP51" s="0"/>
      <c r="SQ51" s="0"/>
      <c r="SR51" s="0"/>
      <c r="SS51" s="0"/>
      <c r="ST51" s="0"/>
      <c r="SU51" s="0"/>
      <c r="SV51" s="0"/>
      <c r="SW51" s="0"/>
      <c r="SX51" s="0"/>
      <c r="SY51" s="0"/>
      <c r="SZ51" s="0"/>
      <c r="TA51" s="0"/>
      <c r="TB51" s="0"/>
      <c r="TC51" s="0"/>
      <c r="TD51" s="0"/>
      <c r="TE51" s="0"/>
      <c r="TF51" s="0"/>
      <c r="TG51" s="0"/>
      <c r="TH51" s="0"/>
      <c r="TI51" s="0"/>
      <c r="TJ51" s="0"/>
      <c r="TK51" s="0"/>
      <c r="TL51" s="0"/>
      <c r="TM51" s="0"/>
      <c r="TN51" s="0"/>
      <c r="TO51" s="0"/>
      <c r="TP51" s="0"/>
      <c r="TQ51" s="0"/>
      <c r="TR51" s="0"/>
      <c r="TS51" s="0"/>
      <c r="TT51" s="0"/>
      <c r="TU51" s="0"/>
      <c r="TV51" s="0"/>
      <c r="TW51" s="0"/>
      <c r="TX51" s="0"/>
      <c r="TY51" s="0"/>
      <c r="TZ51" s="0"/>
      <c r="UA51" s="0"/>
      <c r="UB51" s="0"/>
      <c r="UC51" s="0"/>
      <c r="UD51" s="0"/>
      <c r="UE51" s="0"/>
      <c r="UF51" s="0"/>
      <c r="UG51" s="0"/>
      <c r="UH51" s="0"/>
      <c r="UI51" s="0"/>
      <c r="UJ51" s="0"/>
      <c r="UK51" s="0"/>
      <c r="UL51" s="0"/>
      <c r="UM51" s="0"/>
      <c r="UN51" s="0"/>
      <c r="UO51" s="0"/>
      <c r="UP51" s="0"/>
      <c r="UQ51" s="0"/>
      <c r="UR51" s="0"/>
      <c r="US51" s="0"/>
      <c r="UT51" s="0"/>
      <c r="UU51" s="0"/>
      <c r="UV51" s="0"/>
      <c r="UW51" s="0"/>
      <c r="UX51" s="0"/>
      <c r="UY51" s="0"/>
      <c r="UZ51" s="0"/>
      <c r="VA51" s="0"/>
      <c r="VB51" s="0"/>
      <c r="VC51" s="0"/>
      <c r="VD51" s="0"/>
      <c r="VE51" s="0"/>
      <c r="VF51" s="0"/>
      <c r="VG51" s="0"/>
      <c r="VH51" s="0"/>
      <c r="VI51" s="0"/>
      <c r="VJ51" s="0"/>
      <c r="VK51" s="0"/>
      <c r="VL51" s="0"/>
      <c r="VM51" s="0"/>
      <c r="VN51" s="0"/>
      <c r="VO51" s="0"/>
      <c r="VP51" s="0"/>
      <c r="VQ51" s="0"/>
      <c r="VR51" s="0"/>
      <c r="VS51" s="0"/>
      <c r="VT51" s="0"/>
      <c r="VU51" s="0"/>
      <c r="VV51" s="0"/>
      <c r="VW51" s="0"/>
      <c r="VX51" s="0"/>
      <c r="VY51" s="0"/>
      <c r="VZ51" s="0"/>
      <c r="WA51" s="0"/>
      <c r="WB51" s="0"/>
      <c r="WC51" s="0"/>
      <c r="WD51" s="0"/>
      <c r="WE51" s="0"/>
      <c r="WF51" s="0"/>
      <c r="WG51" s="0"/>
      <c r="WH51" s="0"/>
      <c r="WI51" s="0"/>
      <c r="WJ51" s="0"/>
      <c r="WK51" s="0"/>
      <c r="WL51" s="0"/>
      <c r="WM51" s="0"/>
      <c r="WN51" s="0"/>
      <c r="WO51" s="0"/>
      <c r="WP51" s="0"/>
      <c r="WQ51" s="0"/>
      <c r="WR51" s="0"/>
      <c r="WS51" s="0"/>
      <c r="WT51" s="0"/>
      <c r="WU51" s="0"/>
      <c r="WV51" s="0"/>
      <c r="WW51" s="0"/>
      <c r="WX51" s="0"/>
      <c r="WY51" s="0"/>
      <c r="WZ51" s="0"/>
      <c r="XA51" s="0"/>
      <c r="XB51" s="0"/>
      <c r="XC51" s="0"/>
      <c r="XD51" s="0"/>
      <c r="XE51" s="0"/>
      <c r="XF51" s="0"/>
      <c r="XG51" s="0"/>
      <c r="XH51" s="0"/>
      <c r="XI51" s="0"/>
      <c r="XJ51" s="0"/>
      <c r="XK51" s="0"/>
      <c r="XL51" s="0"/>
      <c r="XM51" s="0"/>
      <c r="XN51" s="0"/>
      <c r="XO51" s="0"/>
      <c r="XP51" s="0"/>
      <c r="XQ51" s="0"/>
      <c r="XR51" s="0"/>
      <c r="XS51" s="0"/>
      <c r="XT51" s="0"/>
      <c r="XU51" s="0"/>
      <c r="XV51" s="0"/>
      <c r="XW51" s="0"/>
      <c r="XX51" s="0"/>
      <c r="XY51" s="0"/>
      <c r="XZ51" s="0"/>
      <c r="YA51" s="0"/>
      <c r="YB51" s="0"/>
      <c r="YC51" s="0"/>
      <c r="YD51" s="0"/>
      <c r="YE51" s="0"/>
      <c r="YF51" s="0"/>
      <c r="YG51" s="0"/>
      <c r="YH51" s="0"/>
      <c r="YI51" s="0"/>
      <c r="YJ51" s="0"/>
      <c r="YK51" s="0"/>
      <c r="YL51" s="0"/>
      <c r="YM51" s="0"/>
      <c r="YN51" s="0"/>
      <c r="YO51" s="0"/>
      <c r="YP51" s="0"/>
      <c r="YQ51" s="0"/>
      <c r="YR51" s="0"/>
      <c r="YS51" s="0"/>
      <c r="YT51" s="0"/>
      <c r="YU51" s="0"/>
      <c r="YV51" s="0"/>
      <c r="YW51" s="0"/>
      <c r="YX51" s="0"/>
      <c r="YY51" s="0"/>
      <c r="YZ51" s="0"/>
      <c r="ZA51" s="0"/>
      <c r="ZB51" s="0"/>
      <c r="ZC51" s="0"/>
      <c r="ZD51" s="0"/>
      <c r="ZE51" s="0"/>
      <c r="ZF51" s="0"/>
      <c r="ZG51" s="0"/>
      <c r="ZH51" s="0"/>
      <c r="ZI51" s="0"/>
      <c r="ZJ51" s="0"/>
      <c r="ZK51" s="0"/>
      <c r="ZL51" s="0"/>
      <c r="ZM51" s="0"/>
      <c r="ZN51" s="0"/>
      <c r="ZO51" s="0"/>
      <c r="ZP51" s="0"/>
      <c r="ZQ51" s="0"/>
      <c r="ZR51" s="0"/>
      <c r="ZS51" s="0"/>
      <c r="ZT51" s="0"/>
      <c r="ZU51" s="0"/>
      <c r="ZV51" s="0"/>
      <c r="ZW51" s="0"/>
      <c r="ZX51" s="0"/>
      <c r="ZY51" s="0"/>
      <c r="ZZ51" s="0"/>
      <c r="AAA51" s="0"/>
      <c r="AAB51" s="0"/>
      <c r="AAC51" s="0"/>
      <c r="AAD51" s="0"/>
      <c r="AAE51" s="0"/>
      <c r="AAF51" s="0"/>
      <c r="AAG51" s="0"/>
      <c r="AAH51" s="0"/>
      <c r="AAI51" s="0"/>
      <c r="AAJ51" s="0"/>
      <c r="AAK51" s="0"/>
      <c r="AAL51" s="0"/>
      <c r="AAM51" s="0"/>
      <c r="AAN51" s="0"/>
      <c r="AAO51" s="0"/>
      <c r="AAP51" s="0"/>
      <c r="AAQ51" s="0"/>
      <c r="AAR51" s="0"/>
      <c r="AAS51" s="0"/>
      <c r="AAT51" s="0"/>
      <c r="AAU51" s="0"/>
      <c r="AAV51" s="0"/>
      <c r="AAW51" s="0"/>
      <c r="AAX51" s="0"/>
      <c r="AAY51" s="0"/>
      <c r="AAZ51" s="0"/>
      <c r="ABA51" s="0"/>
      <c r="ABB51" s="0"/>
      <c r="ABC51" s="0"/>
      <c r="ABD51" s="0"/>
      <c r="ABE51" s="0"/>
      <c r="ABF51" s="0"/>
      <c r="ABG51" s="0"/>
      <c r="ABH51" s="0"/>
      <c r="ABI51" s="0"/>
      <c r="ABJ51" s="0"/>
      <c r="ABK51" s="0"/>
      <c r="ABL51" s="0"/>
      <c r="ABM51" s="0"/>
      <c r="ABN51" s="0"/>
      <c r="ABO51" s="0"/>
      <c r="ABP51" s="0"/>
      <c r="ABQ51" s="0"/>
      <c r="ABR51" s="0"/>
      <c r="ABS51" s="0"/>
      <c r="ABT51" s="0"/>
      <c r="ABU51" s="0"/>
      <c r="ABV51" s="0"/>
      <c r="ABW51" s="0"/>
      <c r="ABX51" s="0"/>
      <c r="ABY51" s="0"/>
      <c r="ABZ51" s="0"/>
      <c r="ACA51" s="0"/>
      <c r="ACB51" s="0"/>
      <c r="ACC51" s="0"/>
      <c r="ACD51" s="0"/>
      <c r="ACE51" s="0"/>
      <c r="ACF51" s="0"/>
      <c r="ACG51" s="0"/>
      <c r="ACH51" s="0"/>
      <c r="ACI51" s="0"/>
      <c r="ACJ51" s="0"/>
      <c r="ACK51" s="0"/>
      <c r="ACL51" s="0"/>
      <c r="ACM51" s="0"/>
      <c r="ACN51" s="0"/>
      <c r="ACO51" s="0"/>
      <c r="ACP51" s="0"/>
      <c r="ACQ51" s="0"/>
      <c r="ACR51" s="0"/>
      <c r="ACS51" s="0"/>
      <c r="ACT51" s="0"/>
      <c r="ACU51" s="0"/>
      <c r="ACV51" s="0"/>
      <c r="ACW51" s="0"/>
      <c r="ACX51" s="0"/>
      <c r="ACY51" s="0"/>
      <c r="ACZ51" s="0"/>
      <c r="ADA51" s="0"/>
      <c r="ADB51" s="0"/>
      <c r="ADC51" s="0"/>
      <c r="ADD51" s="0"/>
      <c r="ADE51" s="0"/>
      <c r="ADF51" s="0"/>
      <c r="ADG51" s="0"/>
      <c r="ADH51" s="0"/>
      <c r="ADI51" s="0"/>
      <c r="ADJ51" s="0"/>
      <c r="ADK51" s="0"/>
      <c r="ADL51" s="0"/>
      <c r="ADM51" s="0"/>
      <c r="ADN51" s="0"/>
      <c r="ADO51" s="0"/>
      <c r="ADP51" s="0"/>
      <c r="ADQ51" s="0"/>
      <c r="ADR51" s="0"/>
      <c r="ADS51" s="0"/>
      <c r="ADT51" s="0"/>
      <c r="ADU51" s="0"/>
      <c r="ADV51" s="0"/>
      <c r="ADW51" s="0"/>
      <c r="ADX51" s="0"/>
      <c r="ADY51" s="0"/>
      <c r="ADZ51" s="0"/>
      <c r="AEA51" s="0"/>
      <c r="AEB51" s="0"/>
      <c r="AEC51" s="0"/>
      <c r="AED51" s="0"/>
      <c r="AEE51" s="0"/>
      <c r="AEF51" s="0"/>
      <c r="AEG51" s="0"/>
      <c r="AEH51" s="0"/>
      <c r="AEI51" s="0"/>
      <c r="AEJ51" s="0"/>
      <c r="AEK51" s="0"/>
      <c r="AEL51" s="0"/>
      <c r="AEM51" s="0"/>
      <c r="AEN51" s="0"/>
      <c r="AEO51" s="0"/>
      <c r="AEP51" s="0"/>
      <c r="AEQ51" s="0"/>
      <c r="AER51" s="0"/>
      <c r="AES51" s="0"/>
      <c r="AET51" s="0"/>
      <c r="AEU51" s="0"/>
      <c r="AEV51" s="0"/>
      <c r="AEW51" s="0"/>
      <c r="AEX51" s="0"/>
      <c r="AEY51" s="0"/>
      <c r="AEZ51" s="0"/>
      <c r="AFA51" s="0"/>
      <c r="AFB51" s="0"/>
      <c r="AFC51" s="0"/>
      <c r="AFD51" s="0"/>
      <c r="AFE51" s="0"/>
      <c r="AFF51" s="0"/>
      <c r="AFG51" s="0"/>
      <c r="AFH51" s="0"/>
      <c r="AFI51" s="0"/>
      <c r="AFJ51" s="0"/>
      <c r="AFK51" s="0"/>
      <c r="AFL51" s="0"/>
      <c r="AFM51" s="0"/>
      <c r="AFN51" s="0"/>
      <c r="AFO51" s="0"/>
      <c r="AFP51" s="0"/>
      <c r="AFQ51" s="0"/>
      <c r="AFR51" s="0"/>
      <c r="AFS51" s="0"/>
      <c r="AFT51" s="0"/>
      <c r="AFU51" s="0"/>
      <c r="AFV51" s="0"/>
      <c r="AFW51" s="0"/>
      <c r="AFX51" s="0"/>
      <c r="AFY51" s="0"/>
      <c r="AFZ51" s="0"/>
      <c r="AGA51" s="0"/>
      <c r="AGB51" s="0"/>
      <c r="AGC51" s="0"/>
      <c r="AGD51" s="0"/>
      <c r="AGE51" s="0"/>
      <c r="AGF51" s="0"/>
      <c r="AGG51" s="0"/>
      <c r="AGH51" s="0"/>
      <c r="AGI51" s="0"/>
      <c r="AGJ51" s="0"/>
      <c r="AGK51" s="0"/>
      <c r="AGL51" s="0"/>
      <c r="AGM51" s="0"/>
      <c r="AGN51" s="0"/>
      <c r="AGO51" s="0"/>
      <c r="AGP51" s="0"/>
      <c r="AGQ51" s="0"/>
      <c r="AGR51" s="0"/>
      <c r="AGS51" s="0"/>
      <c r="AGT51" s="0"/>
      <c r="AGU51" s="0"/>
      <c r="AGV51" s="0"/>
      <c r="AGW51" s="0"/>
      <c r="AGX51" s="0"/>
      <c r="AGY51" s="0"/>
      <c r="AGZ51" s="0"/>
      <c r="AHA51" s="0"/>
      <c r="AHB51" s="0"/>
      <c r="AHC51" s="0"/>
      <c r="AHD51" s="0"/>
      <c r="AHE51" s="0"/>
      <c r="AHF51" s="0"/>
      <c r="AHG51" s="0"/>
      <c r="AHH51" s="0"/>
      <c r="AHI51" s="0"/>
      <c r="AHJ51" s="0"/>
      <c r="AHK51" s="0"/>
      <c r="AHL51" s="0"/>
      <c r="AHM51" s="0"/>
      <c r="AHN51" s="0"/>
      <c r="AHO51" s="0"/>
      <c r="AHP51" s="0"/>
      <c r="AHQ51" s="0"/>
      <c r="AHR51" s="0"/>
      <c r="AHS51" s="0"/>
      <c r="AHT51" s="0"/>
      <c r="AHU51" s="0"/>
      <c r="AHV51" s="0"/>
      <c r="AHW51" s="0"/>
      <c r="AHX51" s="0"/>
      <c r="AHY51" s="0"/>
      <c r="AHZ51" s="0"/>
      <c r="AIA51" s="0"/>
      <c r="AIB51" s="0"/>
      <c r="AIC51" s="0"/>
      <c r="AID51" s="0"/>
      <c r="AIE51" s="0"/>
      <c r="AIF51" s="0"/>
      <c r="AIG51" s="0"/>
      <c r="AIH51" s="0"/>
      <c r="AII51" s="0"/>
      <c r="AIJ51" s="0"/>
      <c r="AIK51" s="0"/>
      <c r="AIL51" s="0"/>
      <c r="AIM51" s="0"/>
      <c r="AIN51" s="0"/>
      <c r="AIO51" s="0"/>
      <c r="AIP51" s="0"/>
      <c r="AIQ51" s="0"/>
      <c r="AIR51" s="0"/>
      <c r="AIS51" s="0"/>
      <c r="AIT51" s="0"/>
      <c r="AIU51" s="0"/>
      <c r="AIV51" s="0"/>
      <c r="AIW51" s="0"/>
      <c r="AIX51" s="0"/>
      <c r="AIY51" s="0"/>
      <c r="AIZ51" s="0"/>
      <c r="AJA51" s="0"/>
      <c r="AJB51" s="0"/>
      <c r="AJC51" s="0"/>
      <c r="AJD51" s="0"/>
      <c r="AJE51" s="0"/>
      <c r="AJF51" s="0"/>
      <c r="AJG51" s="0"/>
      <c r="AJH51" s="0"/>
      <c r="AJI51" s="0"/>
      <c r="AJJ51" s="0"/>
      <c r="AJK51" s="0"/>
      <c r="AJL51" s="0"/>
      <c r="AJM51" s="0"/>
      <c r="AJN51" s="0"/>
      <c r="AJO51" s="0"/>
      <c r="AJP51" s="0"/>
      <c r="AJQ51" s="0"/>
      <c r="AJR51" s="0"/>
      <c r="AJS51" s="0"/>
      <c r="AJT51" s="0"/>
      <c r="AJU51" s="0"/>
      <c r="AJV51" s="0"/>
      <c r="AJW51" s="0"/>
      <c r="AJX51" s="0"/>
      <c r="AJY51" s="0"/>
      <c r="AJZ51" s="0"/>
      <c r="AKA51" s="0"/>
      <c r="AKB51" s="0"/>
      <c r="AKC51" s="0"/>
      <c r="AKD51" s="0"/>
      <c r="AKE51" s="0"/>
      <c r="AKF51" s="0"/>
      <c r="AKG51" s="0"/>
      <c r="AKH51" s="0"/>
      <c r="AKI51" s="0"/>
      <c r="AKJ51" s="0"/>
      <c r="AKK51" s="0"/>
      <c r="AKL51" s="0"/>
      <c r="AKM51" s="0"/>
      <c r="AKN51" s="0"/>
      <c r="AKO51" s="0"/>
      <c r="AKP51" s="0"/>
      <c r="AKQ51" s="0"/>
      <c r="AKR51" s="0"/>
      <c r="AKS51" s="0"/>
      <c r="AKT51" s="0"/>
      <c r="AKU51" s="0"/>
      <c r="AKV51" s="0"/>
      <c r="AKW51" s="0"/>
      <c r="AKX51" s="0"/>
      <c r="AKY51" s="0"/>
      <c r="AKZ51" s="0"/>
      <c r="ALA51" s="0"/>
      <c r="ALB51" s="0"/>
      <c r="ALC51" s="0"/>
      <c r="ALD51" s="0"/>
      <c r="ALE51" s="0"/>
      <c r="ALF51" s="0"/>
      <c r="ALG51" s="0"/>
      <c r="ALH51" s="0"/>
      <c r="ALI51" s="0"/>
      <c r="ALJ51" s="0"/>
      <c r="ALK51" s="0"/>
      <c r="ALL51" s="0"/>
      <c r="ALM51" s="0"/>
      <c r="ALN51" s="0"/>
      <c r="ALO51" s="0"/>
      <c r="ALP51" s="0"/>
      <c r="ALQ51" s="0"/>
      <c r="ALR51" s="0"/>
      <c r="ALS51" s="0"/>
      <c r="ALT51" s="0"/>
      <c r="ALU51" s="0"/>
      <c r="ALV51" s="0"/>
      <c r="ALW51" s="0"/>
      <c r="ALX51" s="0"/>
      <c r="ALY51" s="0"/>
      <c r="ALZ51" s="0"/>
      <c r="AMA51" s="0"/>
      <c r="AMB51" s="0"/>
      <c r="AMC51" s="0"/>
      <c r="AMD51" s="0"/>
      <c r="AME51" s="0"/>
      <c r="AMF51" s="0"/>
      <c r="AMG51" s="0"/>
      <c r="AMH51" s="0"/>
      <c r="AMI51" s="0"/>
      <c r="AMJ51" s="0"/>
    </row>
    <row r="52" customFormat="false" ht="20.25" hidden="false" customHeight="true" outlineLevel="0" collapsed="false">
      <c r="A52" s="0"/>
      <c r="B52" s="83" t="n">
        <f aca="false">
B49+1</f>
        <v>
11</v>
      </c>
      <c r="C52" s="126"/>
      <c r="D52" s="126"/>
      <c r="E52" s="126"/>
      <c r="F52" s="127"/>
      <c r="G52" s="128" t="s">
        <v>
76</v>
      </c>
      <c r="H52" s="129" t="s">
        <v>
71</v>
      </c>
      <c r="I52" s="129"/>
      <c r="J52" s="129"/>
      <c r="K52" s="129"/>
      <c r="L52" s="130" t="s">
        <v>
78</v>
      </c>
      <c r="M52" s="130"/>
      <c r="N52" s="130"/>
      <c r="O52" s="130"/>
      <c r="P52" s="131" t="s">
        <v>
58</v>
      </c>
      <c r="Q52" s="131"/>
      <c r="R52" s="131"/>
      <c r="S52" s="132" t="s">
        <v>
60</v>
      </c>
      <c r="T52" s="133" t="s">
        <v>
85</v>
      </c>
      <c r="U52" s="139" t="s">
        <v>
60</v>
      </c>
      <c r="V52" s="139" t="s">
        <v>
60</v>
      </c>
      <c r="W52" s="133" t="s">
        <v>
85</v>
      </c>
      <c r="X52" s="139" t="s">
        <v>
60</v>
      </c>
      <c r="Y52" s="140" t="s">
        <v>
85</v>
      </c>
      <c r="Z52" s="132" t="s">
        <v>
60</v>
      </c>
      <c r="AA52" s="133" t="s">
        <v>
85</v>
      </c>
      <c r="AB52" s="139" t="s">
        <v>
60</v>
      </c>
      <c r="AC52" s="139" t="s">
        <v>
60</v>
      </c>
      <c r="AD52" s="133" t="s">
        <v>
85</v>
      </c>
      <c r="AE52" s="139" t="s">
        <v>
60</v>
      </c>
      <c r="AF52" s="140" t="s">
        <v>
85</v>
      </c>
      <c r="AG52" s="132" t="s">
        <v>
60</v>
      </c>
      <c r="AH52" s="133" t="s">
        <v>
85</v>
      </c>
      <c r="AI52" s="139" t="s">
        <v>
60</v>
      </c>
      <c r="AJ52" s="139" t="s">
        <v>
60</v>
      </c>
      <c r="AK52" s="133" t="s">
        <v>
85</v>
      </c>
      <c r="AL52" s="139" t="s">
        <v>
60</v>
      </c>
      <c r="AM52" s="140" t="s">
        <v>
85</v>
      </c>
      <c r="AN52" s="132" t="s">
        <v>
60</v>
      </c>
      <c r="AO52" s="133" t="s">
        <v>
85</v>
      </c>
      <c r="AP52" s="139" t="s">
        <v>
60</v>
      </c>
      <c r="AQ52" s="139" t="s">
        <v>
60</v>
      </c>
      <c r="AR52" s="133" t="s">
        <v>
85</v>
      </c>
      <c r="AS52" s="139" t="s">
        <v>
60</v>
      </c>
      <c r="AT52" s="140" t="s">
        <v>
85</v>
      </c>
      <c r="AU52" s="132"/>
      <c r="AV52" s="133"/>
      <c r="AW52" s="134"/>
      <c r="AX52" s="135"/>
      <c r="AY52" s="135"/>
      <c r="AZ52" s="136"/>
      <c r="BA52" s="136"/>
      <c r="BB52" s="141" t="s">
        <v>
75</v>
      </c>
      <c r="BC52" s="141"/>
      <c r="BD52" s="141"/>
      <c r="BE52" s="141"/>
      <c r="BF52" s="141"/>
      <c r="BG52" s="0"/>
      <c r="BH52" s="0"/>
      <c r="BI52" s="0"/>
      <c r="BJ52" s="0"/>
      <c r="BK52" s="0"/>
      <c r="BL52" s="0"/>
      <c r="BM52" s="0"/>
      <c r="BN52" s="0"/>
      <c r="BO52" s="0"/>
      <c r="BP52" s="0"/>
      <c r="BQ52" s="0"/>
      <c r="BR52" s="0"/>
      <c r="BS52" s="0"/>
      <c r="BT52" s="0"/>
      <c r="BU52" s="0"/>
      <c r="BV52" s="0"/>
      <c r="BW52" s="0"/>
      <c r="BX52" s="0"/>
      <c r="BY52" s="0"/>
      <c r="BZ52" s="0"/>
      <c r="CA52" s="0"/>
      <c r="CB52" s="0"/>
      <c r="CC52" s="0"/>
      <c r="CD52" s="0"/>
      <c r="CE52" s="0"/>
      <c r="CF52" s="0"/>
      <c r="CG52" s="0"/>
      <c r="CH52" s="0"/>
      <c r="CI52" s="0"/>
      <c r="CJ52" s="0"/>
      <c r="CK52" s="0"/>
      <c r="CL52" s="0"/>
      <c r="CM52" s="0"/>
      <c r="CN52" s="0"/>
      <c r="CO52" s="0"/>
      <c r="CP52" s="0"/>
      <c r="CQ52" s="0"/>
      <c r="CR52" s="0"/>
      <c r="CS52" s="0"/>
      <c r="CT52" s="0"/>
      <c r="CU52" s="0"/>
      <c r="CV52" s="0"/>
      <c r="CW52" s="0"/>
      <c r="CX52" s="0"/>
      <c r="CY52" s="0"/>
      <c r="CZ52" s="0"/>
      <c r="DA52" s="0"/>
      <c r="DB52" s="0"/>
      <c r="DC52" s="0"/>
      <c r="DD52" s="0"/>
      <c r="DE52" s="0"/>
      <c r="DF52" s="0"/>
      <c r="DG52" s="0"/>
      <c r="DH52" s="0"/>
      <c r="DI52" s="0"/>
      <c r="DJ52" s="0"/>
      <c r="DK52" s="0"/>
      <c r="DL52" s="0"/>
      <c r="DM52" s="0"/>
      <c r="DN52" s="0"/>
      <c r="DO52" s="0"/>
      <c r="DP52" s="0"/>
      <c r="DQ52" s="0"/>
      <c r="DR52" s="0"/>
      <c r="DS52" s="0"/>
      <c r="DT52" s="0"/>
      <c r="DU52" s="0"/>
      <c r="DV52" s="0"/>
      <c r="DW52" s="0"/>
      <c r="DX52" s="0"/>
      <c r="DY52" s="0"/>
      <c r="DZ52" s="0"/>
      <c r="EA52" s="0"/>
      <c r="EB52" s="0"/>
      <c r="EC52" s="0"/>
      <c r="ED52" s="0"/>
      <c r="EE52" s="0"/>
      <c r="EF52" s="0"/>
      <c r="EG52" s="0"/>
      <c r="EH52" s="0"/>
      <c r="EI52" s="0"/>
      <c r="EJ52" s="0"/>
      <c r="EK52" s="0"/>
      <c r="EL52" s="0"/>
      <c r="EM52" s="0"/>
      <c r="EN52" s="0"/>
      <c r="EO52" s="0"/>
      <c r="EP52" s="0"/>
      <c r="EQ52" s="0"/>
      <c r="ER52" s="0"/>
      <c r="ES52" s="0"/>
      <c r="ET52" s="0"/>
      <c r="EU52" s="0"/>
      <c r="EV52" s="0"/>
      <c r="EW52" s="0"/>
      <c r="EX52" s="0"/>
      <c r="EY52" s="0"/>
      <c r="EZ52" s="0"/>
      <c r="FA52" s="0"/>
      <c r="FB52" s="0"/>
      <c r="FC52" s="0"/>
      <c r="FD52" s="0"/>
      <c r="FE52" s="0"/>
      <c r="FF52" s="0"/>
      <c r="FG52" s="0"/>
      <c r="FH52" s="0"/>
      <c r="FI52" s="0"/>
      <c r="FJ52" s="0"/>
      <c r="FK52" s="0"/>
      <c r="FL52" s="0"/>
      <c r="FM52" s="0"/>
      <c r="FN52" s="0"/>
      <c r="FO52" s="0"/>
      <c r="FP52" s="0"/>
      <c r="FQ52" s="0"/>
      <c r="FR52" s="0"/>
      <c r="FS52" s="0"/>
      <c r="FT52" s="0"/>
      <c r="FU52" s="0"/>
      <c r="FV52" s="0"/>
      <c r="FW52" s="0"/>
      <c r="FX52" s="0"/>
      <c r="FY52" s="0"/>
      <c r="FZ52" s="0"/>
      <c r="GA52" s="0"/>
      <c r="GB52" s="0"/>
      <c r="GC52" s="0"/>
      <c r="GD52" s="0"/>
      <c r="GE52" s="0"/>
      <c r="GF52" s="0"/>
      <c r="GG52" s="0"/>
      <c r="GH52" s="0"/>
      <c r="GI52" s="0"/>
      <c r="GJ52" s="0"/>
      <c r="GK52" s="0"/>
      <c r="GL52" s="0"/>
      <c r="GM52" s="0"/>
      <c r="GN52" s="0"/>
      <c r="GO52" s="0"/>
      <c r="GP52" s="0"/>
      <c r="GQ52" s="0"/>
      <c r="GR52" s="0"/>
      <c r="GS52" s="0"/>
      <c r="GT52" s="0"/>
      <c r="GU52" s="0"/>
      <c r="GV52" s="0"/>
      <c r="GW52" s="0"/>
      <c r="GX52" s="0"/>
      <c r="GY52" s="0"/>
      <c r="GZ52" s="0"/>
      <c r="HA52" s="0"/>
      <c r="HB52" s="0"/>
      <c r="HC52" s="0"/>
      <c r="HD52" s="0"/>
      <c r="HE52" s="0"/>
      <c r="HF52" s="0"/>
      <c r="HG52" s="0"/>
      <c r="HH52" s="0"/>
      <c r="HI52" s="0"/>
      <c r="HJ52" s="0"/>
      <c r="HK52" s="0"/>
      <c r="HL52" s="0"/>
      <c r="HM52" s="0"/>
      <c r="HN52" s="0"/>
      <c r="HO52" s="0"/>
      <c r="HP52" s="0"/>
      <c r="HQ52" s="0"/>
      <c r="HR52" s="0"/>
      <c r="HS52" s="0"/>
      <c r="HT52" s="0"/>
      <c r="HU52" s="0"/>
      <c r="HV52" s="0"/>
      <c r="HW52" s="0"/>
      <c r="HX52" s="0"/>
      <c r="HY52" s="0"/>
      <c r="HZ52" s="0"/>
      <c r="IA52" s="0"/>
      <c r="IB52" s="0"/>
      <c r="IC52" s="0"/>
      <c r="ID52" s="0"/>
      <c r="IE52" s="0"/>
      <c r="IF52" s="0"/>
      <c r="IG52" s="0"/>
      <c r="IH52" s="0"/>
      <c r="II52" s="0"/>
      <c r="IJ52" s="0"/>
      <c r="IK52" s="0"/>
      <c r="IL52" s="0"/>
      <c r="IM52" s="0"/>
      <c r="IN52" s="0"/>
      <c r="IO52" s="0"/>
      <c r="IP52" s="0"/>
      <c r="IQ52" s="0"/>
      <c r="IR52" s="0"/>
      <c r="IS52" s="0"/>
      <c r="IT52" s="0"/>
      <c r="IU52" s="0"/>
      <c r="IV52" s="0"/>
      <c r="IW52" s="0"/>
      <c r="IX52" s="0"/>
      <c r="IY52" s="0"/>
      <c r="IZ52" s="0"/>
      <c r="JA52" s="0"/>
      <c r="JB52" s="0"/>
      <c r="JC52" s="0"/>
      <c r="JD52" s="0"/>
      <c r="JE52" s="0"/>
      <c r="JF52" s="0"/>
      <c r="JG52" s="0"/>
      <c r="JH52" s="0"/>
      <c r="JI52" s="0"/>
      <c r="JJ52" s="0"/>
      <c r="JK52" s="0"/>
      <c r="JL52" s="0"/>
      <c r="JM52" s="0"/>
      <c r="JN52" s="0"/>
      <c r="JO52" s="0"/>
      <c r="JP52" s="0"/>
      <c r="JQ52" s="0"/>
      <c r="JR52" s="0"/>
      <c r="JS52" s="0"/>
      <c r="JT52" s="0"/>
      <c r="JU52" s="0"/>
      <c r="JV52" s="0"/>
      <c r="JW52" s="0"/>
      <c r="JX52" s="0"/>
      <c r="JY52" s="0"/>
      <c r="JZ52" s="0"/>
      <c r="KA52" s="0"/>
      <c r="KB52" s="0"/>
      <c r="KC52" s="0"/>
      <c r="KD52" s="0"/>
      <c r="KE52" s="0"/>
      <c r="KF52" s="0"/>
      <c r="KG52" s="0"/>
      <c r="KH52" s="0"/>
      <c r="KI52" s="0"/>
      <c r="KJ52" s="0"/>
      <c r="KK52" s="0"/>
      <c r="KL52" s="0"/>
      <c r="KM52" s="0"/>
      <c r="KN52" s="0"/>
      <c r="KO52" s="0"/>
      <c r="KP52" s="0"/>
      <c r="KQ52" s="0"/>
      <c r="KR52" s="0"/>
      <c r="KS52" s="0"/>
      <c r="KT52" s="0"/>
      <c r="KU52" s="0"/>
      <c r="KV52" s="0"/>
      <c r="KW52" s="0"/>
      <c r="KX52" s="0"/>
      <c r="KY52" s="0"/>
      <c r="KZ52" s="0"/>
      <c r="LA52" s="0"/>
      <c r="LB52" s="0"/>
      <c r="LC52" s="0"/>
      <c r="LD52" s="0"/>
      <c r="LE52" s="0"/>
      <c r="LF52" s="0"/>
      <c r="LG52" s="0"/>
      <c r="LH52" s="0"/>
      <c r="LI52" s="0"/>
      <c r="LJ52" s="0"/>
      <c r="LK52" s="0"/>
      <c r="LL52" s="0"/>
      <c r="LM52" s="0"/>
      <c r="LN52" s="0"/>
      <c r="LO52" s="0"/>
      <c r="LP52" s="0"/>
      <c r="LQ52" s="0"/>
      <c r="LR52" s="0"/>
      <c r="LS52" s="0"/>
      <c r="LT52" s="0"/>
      <c r="LU52" s="0"/>
      <c r="LV52" s="0"/>
      <c r="LW52" s="0"/>
      <c r="LX52" s="0"/>
      <c r="LY52" s="0"/>
      <c r="LZ52" s="0"/>
      <c r="MA52" s="0"/>
      <c r="MB52" s="0"/>
      <c r="MC52" s="0"/>
      <c r="MD52" s="0"/>
      <c r="ME52" s="0"/>
      <c r="MF52" s="0"/>
      <c r="MG52" s="0"/>
      <c r="MH52" s="0"/>
      <c r="MI52" s="0"/>
      <c r="MJ52" s="0"/>
      <c r="MK52" s="0"/>
      <c r="ML52" s="0"/>
      <c r="MM52" s="0"/>
      <c r="MN52" s="0"/>
      <c r="MO52" s="0"/>
      <c r="MP52" s="0"/>
      <c r="MQ52" s="0"/>
      <c r="MR52" s="0"/>
      <c r="MS52" s="0"/>
      <c r="MT52" s="0"/>
      <c r="MU52" s="0"/>
      <c r="MV52" s="0"/>
      <c r="MW52" s="0"/>
      <c r="MX52" s="0"/>
      <c r="MY52" s="0"/>
      <c r="MZ52" s="0"/>
      <c r="NA52" s="0"/>
      <c r="NB52" s="0"/>
      <c r="NC52" s="0"/>
      <c r="ND52" s="0"/>
      <c r="NE52" s="0"/>
      <c r="NF52" s="0"/>
      <c r="NG52" s="0"/>
      <c r="NH52" s="0"/>
      <c r="NI52" s="0"/>
      <c r="NJ52" s="0"/>
      <c r="NK52" s="0"/>
      <c r="NL52" s="0"/>
      <c r="NM52" s="0"/>
      <c r="NN52" s="0"/>
      <c r="NO52" s="0"/>
      <c r="NP52" s="0"/>
      <c r="NQ52" s="0"/>
      <c r="NR52" s="0"/>
      <c r="NS52" s="0"/>
      <c r="NT52" s="0"/>
      <c r="NU52" s="0"/>
      <c r="NV52" s="0"/>
      <c r="NW52" s="0"/>
      <c r="NX52" s="0"/>
      <c r="NY52" s="0"/>
      <c r="NZ52" s="0"/>
      <c r="OA52" s="0"/>
      <c r="OB52" s="0"/>
      <c r="OC52" s="0"/>
      <c r="OD52" s="0"/>
      <c r="OE52" s="0"/>
      <c r="OF52" s="0"/>
      <c r="OG52" s="0"/>
      <c r="OH52" s="0"/>
      <c r="OI52" s="0"/>
      <c r="OJ52" s="0"/>
      <c r="OK52" s="0"/>
      <c r="OL52" s="0"/>
      <c r="OM52" s="0"/>
      <c r="ON52" s="0"/>
      <c r="OO52" s="0"/>
      <c r="OP52" s="0"/>
      <c r="OQ52" s="0"/>
      <c r="OR52" s="0"/>
      <c r="OS52" s="0"/>
      <c r="OT52" s="0"/>
      <c r="OU52" s="0"/>
      <c r="OV52" s="0"/>
      <c r="OW52" s="0"/>
      <c r="OX52" s="0"/>
      <c r="OY52" s="0"/>
      <c r="OZ52" s="0"/>
      <c r="PA52" s="0"/>
      <c r="PB52" s="0"/>
      <c r="PC52" s="0"/>
      <c r="PD52" s="0"/>
      <c r="PE52" s="0"/>
      <c r="PF52" s="0"/>
      <c r="PG52" s="0"/>
      <c r="PH52" s="0"/>
      <c r="PI52" s="0"/>
      <c r="PJ52" s="0"/>
      <c r="PK52" s="0"/>
      <c r="PL52" s="0"/>
      <c r="PM52" s="0"/>
      <c r="PN52" s="0"/>
      <c r="PO52" s="0"/>
      <c r="PP52" s="0"/>
      <c r="PQ52" s="0"/>
      <c r="PR52" s="0"/>
      <c r="PS52" s="0"/>
      <c r="PT52" s="0"/>
      <c r="PU52" s="0"/>
      <c r="PV52" s="0"/>
      <c r="PW52" s="0"/>
      <c r="PX52" s="0"/>
      <c r="PY52" s="0"/>
      <c r="PZ52" s="0"/>
      <c r="QA52" s="0"/>
      <c r="QB52" s="0"/>
      <c r="QC52" s="0"/>
      <c r="QD52" s="0"/>
      <c r="QE52" s="0"/>
      <c r="QF52" s="0"/>
      <c r="QG52" s="0"/>
      <c r="QH52" s="0"/>
      <c r="QI52" s="0"/>
      <c r="QJ52" s="0"/>
      <c r="QK52" s="0"/>
      <c r="QL52" s="0"/>
      <c r="QM52" s="0"/>
      <c r="QN52" s="0"/>
      <c r="QO52" s="0"/>
      <c r="QP52" s="0"/>
      <c r="QQ52" s="0"/>
      <c r="QR52" s="0"/>
      <c r="QS52" s="0"/>
      <c r="QT52" s="0"/>
      <c r="QU52" s="0"/>
      <c r="QV52" s="0"/>
      <c r="QW52" s="0"/>
      <c r="QX52" s="0"/>
      <c r="QY52" s="0"/>
      <c r="QZ52" s="0"/>
      <c r="RA52" s="0"/>
      <c r="RB52" s="0"/>
      <c r="RC52" s="0"/>
      <c r="RD52" s="0"/>
      <c r="RE52" s="0"/>
      <c r="RF52" s="0"/>
      <c r="RG52" s="0"/>
      <c r="RH52" s="0"/>
      <c r="RI52" s="0"/>
      <c r="RJ52" s="0"/>
      <c r="RK52" s="0"/>
      <c r="RL52" s="0"/>
      <c r="RM52" s="0"/>
      <c r="RN52" s="0"/>
      <c r="RO52" s="0"/>
      <c r="RP52" s="0"/>
      <c r="RQ52" s="0"/>
      <c r="RR52" s="0"/>
      <c r="RS52" s="0"/>
      <c r="RT52" s="0"/>
      <c r="RU52" s="0"/>
      <c r="RV52" s="0"/>
      <c r="RW52" s="0"/>
      <c r="RX52" s="0"/>
      <c r="RY52" s="0"/>
      <c r="RZ52" s="0"/>
      <c r="SA52" s="0"/>
      <c r="SB52" s="0"/>
      <c r="SC52" s="0"/>
      <c r="SD52" s="0"/>
      <c r="SE52" s="0"/>
      <c r="SF52" s="0"/>
      <c r="SG52" s="0"/>
      <c r="SH52" s="0"/>
      <c r="SI52" s="0"/>
      <c r="SJ52" s="0"/>
      <c r="SK52" s="0"/>
      <c r="SL52" s="0"/>
      <c r="SM52" s="0"/>
      <c r="SN52" s="0"/>
      <c r="SO52" s="0"/>
      <c r="SP52" s="0"/>
      <c r="SQ52" s="0"/>
      <c r="SR52" s="0"/>
      <c r="SS52" s="0"/>
      <c r="ST52" s="0"/>
      <c r="SU52" s="0"/>
      <c r="SV52" s="0"/>
      <c r="SW52" s="0"/>
      <c r="SX52" s="0"/>
      <c r="SY52" s="0"/>
      <c r="SZ52" s="0"/>
      <c r="TA52" s="0"/>
      <c r="TB52" s="0"/>
      <c r="TC52" s="0"/>
      <c r="TD52" s="0"/>
      <c r="TE52" s="0"/>
      <c r="TF52" s="0"/>
      <c r="TG52" s="0"/>
      <c r="TH52" s="0"/>
      <c r="TI52" s="0"/>
      <c r="TJ52" s="0"/>
      <c r="TK52" s="0"/>
      <c r="TL52" s="0"/>
      <c r="TM52" s="0"/>
      <c r="TN52" s="0"/>
      <c r="TO52" s="0"/>
      <c r="TP52" s="0"/>
      <c r="TQ52" s="0"/>
      <c r="TR52" s="0"/>
      <c r="TS52" s="0"/>
      <c r="TT52" s="0"/>
      <c r="TU52" s="0"/>
      <c r="TV52" s="0"/>
      <c r="TW52" s="0"/>
      <c r="TX52" s="0"/>
      <c r="TY52" s="0"/>
      <c r="TZ52" s="0"/>
      <c r="UA52" s="0"/>
      <c r="UB52" s="0"/>
      <c r="UC52" s="0"/>
      <c r="UD52" s="0"/>
      <c r="UE52" s="0"/>
      <c r="UF52" s="0"/>
      <c r="UG52" s="0"/>
      <c r="UH52" s="0"/>
      <c r="UI52" s="0"/>
      <c r="UJ52" s="0"/>
      <c r="UK52" s="0"/>
      <c r="UL52" s="0"/>
      <c r="UM52" s="0"/>
      <c r="UN52" s="0"/>
      <c r="UO52" s="0"/>
      <c r="UP52" s="0"/>
      <c r="UQ52" s="0"/>
      <c r="UR52" s="0"/>
      <c r="US52" s="0"/>
      <c r="UT52" s="0"/>
      <c r="UU52" s="0"/>
      <c r="UV52" s="0"/>
      <c r="UW52" s="0"/>
      <c r="UX52" s="0"/>
      <c r="UY52" s="0"/>
      <c r="UZ52" s="0"/>
      <c r="VA52" s="0"/>
      <c r="VB52" s="0"/>
      <c r="VC52" s="0"/>
      <c r="VD52" s="0"/>
      <c r="VE52" s="0"/>
      <c r="VF52" s="0"/>
      <c r="VG52" s="0"/>
      <c r="VH52" s="0"/>
      <c r="VI52" s="0"/>
      <c r="VJ52" s="0"/>
      <c r="VK52" s="0"/>
      <c r="VL52" s="0"/>
      <c r="VM52" s="0"/>
      <c r="VN52" s="0"/>
      <c r="VO52" s="0"/>
      <c r="VP52" s="0"/>
      <c r="VQ52" s="0"/>
      <c r="VR52" s="0"/>
      <c r="VS52" s="0"/>
      <c r="VT52" s="0"/>
      <c r="VU52" s="0"/>
      <c r="VV52" s="0"/>
      <c r="VW52" s="0"/>
      <c r="VX52" s="0"/>
      <c r="VY52" s="0"/>
      <c r="VZ52" s="0"/>
      <c r="WA52" s="0"/>
      <c r="WB52" s="0"/>
      <c r="WC52" s="0"/>
      <c r="WD52" s="0"/>
      <c r="WE52" s="0"/>
      <c r="WF52" s="0"/>
      <c r="WG52" s="0"/>
      <c r="WH52" s="0"/>
      <c r="WI52" s="0"/>
      <c r="WJ52" s="0"/>
      <c r="WK52" s="0"/>
      <c r="WL52" s="0"/>
      <c r="WM52" s="0"/>
      <c r="WN52" s="0"/>
      <c r="WO52" s="0"/>
      <c r="WP52" s="0"/>
      <c r="WQ52" s="0"/>
      <c r="WR52" s="0"/>
      <c r="WS52" s="0"/>
      <c r="WT52" s="0"/>
      <c r="WU52" s="0"/>
      <c r="WV52" s="0"/>
      <c r="WW52" s="0"/>
      <c r="WX52" s="0"/>
      <c r="WY52" s="0"/>
      <c r="WZ52" s="0"/>
      <c r="XA52" s="0"/>
      <c r="XB52" s="0"/>
      <c r="XC52" s="0"/>
      <c r="XD52" s="0"/>
      <c r="XE52" s="0"/>
      <c r="XF52" s="0"/>
      <c r="XG52" s="0"/>
      <c r="XH52" s="0"/>
      <c r="XI52" s="0"/>
      <c r="XJ52" s="0"/>
      <c r="XK52" s="0"/>
      <c r="XL52" s="0"/>
      <c r="XM52" s="0"/>
      <c r="XN52" s="0"/>
      <c r="XO52" s="0"/>
      <c r="XP52" s="0"/>
      <c r="XQ52" s="0"/>
      <c r="XR52" s="0"/>
      <c r="XS52" s="0"/>
      <c r="XT52" s="0"/>
      <c r="XU52" s="0"/>
      <c r="XV52" s="0"/>
      <c r="XW52" s="0"/>
      <c r="XX52" s="0"/>
      <c r="XY52" s="0"/>
      <c r="XZ52" s="0"/>
      <c r="YA52" s="0"/>
      <c r="YB52" s="0"/>
      <c r="YC52" s="0"/>
      <c r="YD52" s="0"/>
      <c r="YE52" s="0"/>
      <c r="YF52" s="0"/>
      <c r="YG52" s="0"/>
      <c r="YH52" s="0"/>
      <c r="YI52" s="0"/>
      <c r="YJ52" s="0"/>
      <c r="YK52" s="0"/>
      <c r="YL52" s="0"/>
      <c r="YM52" s="0"/>
      <c r="YN52" s="0"/>
      <c r="YO52" s="0"/>
      <c r="YP52" s="0"/>
      <c r="YQ52" s="0"/>
      <c r="YR52" s="0"/>
      <c r="YS52" s="0"/>
      <c r="YT52" s="0"/>
      <c r="YU52" s="0"/>
      <c r="YV52" s="0"/>
      <c r="YW52" s="0"/>
      <c r="YX52" s="0"/>
      <c r="YY52" s="0"/>
      <c r="YZ52" s="0"/>
      <c r="ZA52" s="0"/>
      <c r="ZB52" s="0"/>
      <c r="ZC52" s="0"/>
      <c r="ZD52" s="0"/>
      <c r="ZE52" s="0"/>
      <c r="ZF52" s="0"/>
      <c r="ZG52" s="0"/>
      <c r="ZH52" s="0"/>
      <c r="ZI52" s="0"/>
      <c r="ZJ52" s="0"/>
      <c r="ZK52" s="0"/>
      <c r="ZL52" s="0"/>
      <c r="ZM52" s="0"/>
      <c r="ZN52" s="0"/>
      <c r="ZO52" s="0"/>
      <c r="ZP52" s="0"/>
      <c r="ZQ52" s="0"/>
      <c r="ZR52" s="0"/>
      <c r="ZS52" s="0"/>
      <c r="ZT52" s="0"/>
      <c r="ZU52" s="0"/>
      <c r="ZV52" s="0"/>
      <c r="ZW52" s="0"/>
      <c r="ZX52" s="0"/>
      <c r="ZY52" s="0"/>
      <c r="ZZ52" s="0"/>
      <c r="AAA52" s="0"/>
      <c r="AAB52" s="0"/>
      <c r="AAC52" s="0"/>
      <c r="AAD52" s="0"/>
      <c r="AAE52" s="0"/>
      <c r="AAF52" s="0"/>
      <c r="AAG52" s="0"/>
      <c r="AAH52" s="0"/>
      <c r="AAI52" s="0"/>
      <c r="AAJ52" s="0"/>
      <c r="AAK52" s="0"/>
      <c r="AAL52" s="0"/>
      <c r="AAM52" s="0"/>
      <c r="AAN52" s="0"/>
      <c r="AAO52" s="0"/>
      <c r="AAP52" s="0"/>
      <c r="AAQ52" s="0"/>
      <c r="AAR52" s="0"/>
      <c r="AAS52" s="0"/>
      <c r="AAT52" s="0"/>
      <c r="AAU52" s="0"/>
      <c r="AAV52" s="0"/>
      <c r="AAW52" s="0"/>
      <c r="AAX52" s="0"/>
      <c r="AAY52" s="0"/>
      <c r="AAZ52" s="0"/>
      <c r="ABA52" s="0"/>
      <c r="ABB52" s="0"/>
      <c r="ABC52" s="0"/>
      <c r="ABD52" s="0"/>
      <c r="ABE52" s="0"/>
      <c r="ABF52" s="0"/>
      <c r="ABG52" s="0"/>
      <c r="ABH52" s="0"/>
      <c r="ABI52" s="0"/>
      <c r="ABJ52" s="0"/>
      <c r="ABK52" s="0"/>
      <c r="ABL52" s="0"/>
      <c r="ABM52" s="0"/>
      <c r="ABN52" s="0"/>
      <c r="ABO52" s="0"/>
      <c r="ABP52" s="0"/>
      <c r="ABQ52" s="0"/>
      <c r="ABR52" s="0"/>
      <c r="ABS52" s="0"/>
      <c r="ABT52" s="0"/>
      <c r="ABU52" s="0"/>
      <c r="ABV52" s="0"/>
      <c r="ABW52" s="0"/>
      <c r="ABX52" s="0"/>
      <c r="ABY52" s="0"/>
      <c r="ABZ52" s="0"/>
      <c r="ACA52" s="0"/>
      <c r="ACB52" s="0"/>
      <c r="ACC52" s="0"/>
      <c r="ACD52" s="0"/>
      <c r="ACE52" s="0"/>
      <c r="ACF52" s="0"/>
      <c r="ACG52" s="0"/>
      <c r="ACH52" s="0"/>
      <c r="ACI52" s="0"/>
      <c r="ACJ52" s="0"/>
      <c r="ACK52" s="0"/>
      <c r="ACL52" s="0"/>
      <c r="ACM52" s="0"/>
      <c r="ACN52" s="0"/>
      <c r="ACO52" s="0"/>
      <c r="ACP52" s="0"/>
      <c r="ACQ52" s="0"/>
      <c r="ACR52" s="0"/>
      <c r="ACS52" s="0"/>
      <c r="ACT52" s="0"/>
      <c r="ACU52" s="0"/>
      <c r="ACV52" s="0"/>
      <c r="ACW52" s="0"/>
      <c r="ACX52" s="0"/>
      <c r="ACY52" s="0"/>
      <c r="ACZ52" s="0"/>
      <c r="ADA52" s="0"/>
      <c r="ADB52" s="0"/>
      <c r="ADC52" s="0"/>
      <c r="ADD52" s="0"/>
      <c r="ADE52" s="0"/>
      <c r="ADF52" s="0"/>
      <c r="ADG52" s="0"/>
      <c r="ADH52" s="0"/>
      <c r="ADI52" s="0"/>
      <c r="ADJ52" s="0"/>
      <c r="ADK52" s="0"/>
      <c r="ADL52" s="0"/>
      <c r="ADM52" s="0"/>
      <c r="ADN52" s="0"/>
      <c r="ADO52" s="0"/>
      <c r="ADP52" s="0"/>
      <c r="ADQ52" s="0"/>
      <c r="ADR52" s="0"/>
      <c r="ADS52" s="0"/>
      <c r="ADT52" s="0"/>
      <c r="ADU52" s="0"/>
      <c r="ADV52" s="0"/>
      <c r="ADW52" s="0"/>
      <c r="ADX52" s="0"/>
      <c r="ADY52" s="0"/>
      <c r="ADZ52" s="0"/>
      <c r="AEA52" s="0"/>
      <c r="AEB52" s="0"/>
      <c r="AEC52" s="0"/>
      <c r="AED52" s="0"/>
      <c r="AEE52" s="0"/>
      <c r="AEF52" s="0"/>
      <c r="AEG52" s="0"/>
      <c r="AEH52" s="0"/>
      <c r="AEI52" s="0"/>
      <c r="AEJ52" s="0"/>
      <c r="AEK52" s="0"/>
      <c r="AEL52" s="0"/>
      <c r="AEM52" s="0"/>
      <c r="AEN52" s="0"/>
      <c r="AEO52" s="0"/>
      <c r="AEP52" s="0"/>
      <c r="AEQ52" s="0"/>
      <c r="AER52" s="0"/>
      <c r="AES52" s="0"/>
      <c r="AET52" s="0"/>
      <c r="AEU52" s="0"/>
      <c r="AEV52" s="0"/>
      <c r="AEW52" s="0"/>
      <c r="AEX52" s="0"/>
      <c r="AEY52" s="0"/>
      <c r="AEZ52" s="0"/>
      <c r="AFA52" s="0"/>
      <c r="AFB52" s="0"/>
      <c r="AFC52" s="0"/>
      <c r="AFD52" s="0"/>
      <c r="AFE52" s="0"/>
      <c r="AFF52" s="0"/>
      <c r="AFG52" s="0"/>
      <c r="AFH52" s="0"/>
      <c r="AFI52" s="0"/>
      <c r="AFJ52" s="0"/>
      <c r="AFK52" s="0"/>
      <c r="AFL52" s="0"/>
      <c r="AFM52" s="0"/>
      <c r="AFN52" s="0"/>
      <c r="AFO52" s="0"/>
      <c r="AFP52" s="0"/>
      <c r="AFQ52" s="0"/>
      <c r="AFR52" s="0"/>
      <c r="AFS52" s="0"/>
      <c r="AFT52" s="0"/>
      <c r="AFU52" s="0"/>
      <c r="AFV52" s="0"/>
      <c r="AFW52" s="0"/>
      <c r="AFX52" s="0"/>
      <c r="AFY52" s="0"/>
      <c r="AFZ52" s="0"/>
      <c r="AGA52" s="0"/>
      <c r="AGB52" s="0"/>
      <c r="AGC52" s="0"/>
      <c r="AGD52" s="0"/>
      <c r="AGE52" s="0"/>
      <c r="AGF52" s="0"/>
      <c r="AGG52" s="0"/>
      <c r="AGH52" s="0"/>
      <c r="AGI52" s="0"/>
      <c r="AGJ52" s="0"/>
      <c r="AGK52" s="0"/>
      <c r="AGL52" s="0"/>
      <c r="AGM52" s="0"/>
      <c r="AGN52" s="0"/>
      <c r="AGO52" s="0"/>
      <c r="AGP52" s="0"/>
      <c r="AGQ52" s="0"/>
      <c r="AGR52" s="0"/>
      <c r="AGS52" s="0"/>
      <c r="AGT52" s="0"/>
      <c r="AGU52" s="0"/>
      <c r="AGV52" s="0"/>
      <c r="AGW52" s="0"/>
      <c r="AGX52" s="0"/>
      <c r="AGY52" s="0"/>
      <c r="AGZ52" s="0"/>
      <c r="AHA52" s="0"/>
      <c r="AHB52" s="0"/>
      <c r="AHC52" s="0"/>
      <c r="AHD52" s="0"/>
      <c r="AHE52" s="0"/>
      <c r="AHF52" s="0"/>
      <c r="AHG52" s="0"/>
      <c r="AHH52" s="0"/>
      <c r="AHI52" s="0"/>
      <c r="AHJ52" s="0"/>
      <c r="AHK52" s="0"/>
      <c r="AHL52" s="0"/>
      <c r="AHM52" s="0"/>
      <c r="AHN52" s="0"/>
      <c r="AHO52" s="0"/>
      <c r="AHP52" s="0"/>
      <c r="AHQ52" s="0"/>
      <c r="AHR52" s="0"/>
      <c r="AHS52" s="0"/>
      <c r="AHT52" s="0"/>
      <c r="AHU52" s="0"/>
      <c r="AHV52" s="0"/>
      <c r="AHW52" s="0"/>
      <c r="AHX52" s="0"/>
      <c r="AHY52" s="0"/>
      <c r="AHZ52" s="0"/>
      <c r="AIA52" s="0"/>
      <c r="AIB52" s="0"/>
      <c r="AIC52" s="0"/>
      <c r="AID52" s="0"/>
      <c r="AIE52" s="0"/>
      <c r="AIF52" s="0"/>
      <c r="AIG52" s="0"/>
      <c r="AIH52" s="0"/>
      <c r="AII52" s="0"/>
      <c r="AIJ52" s="0"/>
      <c r="AIK52" s="0"/>
      <c r="AIL52" s="0"/>
      <c r="AIM52" s="0"/>
      <c r="AIN52" s="0"/>
      <c r="AIO52" s="0"/>
      <c r="AIP52" s="0"/>
      <c r="AIQ52" s="0"/>
      <c r="AIR52" s="0"/>
      <c r="AIS52" s="0"/>
      <c r="AIT52" s="0"/>
      <c r="AIU52" s="0"/>
      <c r="AIV52" s="0"/>
      <c r="AIW52" s="0"/>
      <c r="AIX52" s="0"/>
      <c r="AIY52" s="0"/>
      <c r="AIZ52" s="0"/>
      <c r="AJA52" s="0"/>
      <c r="AJB52" s="0"/>
      <c r="AJC52" s="0"/>
      <c r="AJD52" s="0"/>
      <c r="AJE52" s="0"/>
      <c r="AJF52" s="0"/>
      <c r="AJG52" s="0"/>
      <c r="AJH52" s="0"/>
      <c r="AJI52" s="0"/>
      <c r="AJJ52" s="0"/>
      <c r="AJK52" s="0"/>
      <c r="AJL52" s="0"/>
      <c r="AJM52" s="0"/>
      <c r="AJN52" s="0"/>
      <c r="AJO52" s="0"/>
      <c r="AJP52" s="0"/>
      <c r="AJQ52" s="0"/>
      <c r="AJR52" s="0"/>
      <c r="AJS52" s="0"/>
      <c r="AJT52" s="0"/>
      <c r="AJU52" s="0"/>
      <c r="AJV52" s="0"/>
      <c r="AJW52" s="0"/>
      <c r="AJX52" s="0"/>
      <c r="AJY52" s="0"/>
      <c r="AJZ52" s="0"/>
      <c r="AKA52" s="0"/>
      <c r="AKB52" s="0"/>
      <c r="AKC52" s="0"/>
      <c r="AKD52" s="0"/>
      <c r="AKE52" s="0"/>
      <c r="AKF52" s="0"/>
      <c r="AKG52" s="0"/>
      <c r="AKH52" s="0"/>
      <c r="AKI52" s="0"/>
      <c r="AKJ52" s="0"/>
      <c r="AKK52" s="0"/>
      <c r="AKL52" s="0"/>
      <c r="AKM52" s="0"/>
      <c r="AKN52" s="0"/>
      <c r="AKO52" s="0"/>
      <c r="AKP52" s="0"/>
      <c r="AKQ52" s="0"/>
      <c r="AKR52" s="0"/>
      <c r="AKS52" s="0"/>
      <c r="AKT52" s="0"/>
      <c r="AKU52" s="0"/>
      <c r="AKV52" s="0"/>
      <c r="AKW52" s="0"/>
      <c r="AKX52" s="0"/>
      <c r="AKY52" s="0"/>
      <c r="AKZ52" s="0"/>
      <c r="ALA52" s="0"/>
      <c r="ALB52" s="0"/>
      <c r="ALC52" s="0"/>
      <c r="ALD52" s="0"/>
      <c r="ALE52" s="0"/>
      <c r="ALF52" s="0"/>
      <c r="ALG52" s="0"/>
      <c r="ALH52" s="0"/>
      <c r="ALI52" s="0"/>
      <c r="ALJ52" s="0"/>
      <c r="ALK52" s="0"/>
      <c r="ALL52" s="0"/>
      <c r="ALM52" s="0"/>
      <c r="ALN52" s="0"/>
      <c r="ALO52" s="0"/>
      <c r="ALP52" s="0"/>
      <c r="ALQ52" s="0"/>
      <c r="ALR52" s="0"/>
      <c r="ALS52" s="0"/>
      <c r="ALT52" s="0"/>
      <c r="ALU52" s="0"/>
      <c r="ALV52" s="0"/>
      <c r="ALW52" s="0"/>
      <c r="ALX52" s="0"/>
      <c r="ALY52" s="0"/>
      <c r="ALZ52" s="0"/>
      <c r="AMA52" s="0"/>
      <c r="AMB52" s="0"/>
      <c r="AMC52" s="0"/>
      <c r="AMD52" s="0"/>
      <c r="AME52" s="0"/>
      <c r="AMF52" s="0"/>
      <c r="AMG52" s="0"/>
      <c r="AMH52" s="0"/>
      <c r="AMI52" s="0"/>
      <c r="AMJ52" s="0"/>
    </row>
    <row r="53" customFormat="false" ht="20.25" hidden="false" customHeight="true" outlineLevel="0" collapsed="false">
      <c r="A53" s="0"/>
      <c r="B53" s="83"/>
      <c r="C53" s="142" t="s">
        <v>
79</v>
      </c>
      <c r="D53" s="142"/>
      <c r="E53" s="142"/>
      <c r="F53" s="111"/>
      <c r="G53" s="128"/>
      <c r="H53" s="129"/>
      <c r="I53" s="129"/>
      <c r="J53" s="129"/>
      <c r="K53" s="129"/>
      <c r="L53" s="130"/>
      <c r="M53" s="130"/>
      <c r="N53" s="130"/>
      <c r="O53" s="130"/>
      <c r="P53" s="112" t="s">
        <v>
62</v>
      </c>
      <c r="Q53" s="112"/>
      <c r="R53" s="112"/>
      <c r="S53" s="113" t="str">
        <f aca="false">
IF(S52="","",VLOOKUP(S52,'【記載例】シフト記号表（勤務時間帯）'!$C$5:$K$36,9,0))</f>
        <v>
-</v>
      </c>
      <c r="T53" s="114" t="n">
        <f aca="false">
IF(T52="","",VLOOKUP(T52,'【記載例】シフト記号表（勤務時間帯）'!$C$5:$K$36,9,0))</f>
        <v>
4</v>
      </c>
      <c r="U53" s="114" t="str">
        <f aca="false">
IF(U52="","",VLOOKUP(U52,'【記載例】シフト記号表（勤務時間帯）'!$C$5:$K$36,9,0))</f>
        <v>
-</v>
      </c>
      <c r="V53" s="114" t="str">
        <f aca="false">
IF(V52="","",VLOOKUP(V52,'【記載例】シフト記号表（勤務時間帯）'!$C$5:$K$36,9,0))</f>
        <v>
-</v>
      </c>
      <c r="W53" s="114" t="n">
        <f aca="false">
IF(W52="","",VLOOKUP(W52,'【記載例】シフト記号表（勤務時間帯）'!$C$5:$K$36,9,0))</f>
        <v>
4</v>
      </c>
      <c r="X53" s="114" t="str">
        <f aca="false">
IF(X52="","",VLOOKUP(X52,'【記載例】シフト記号表（勤務時間帯）'!$C$5:$K$36,9,0))</f>
        <v>
-</v>
      </c>
      <c r="Y53" s="115" t="n">
        <f aca="false">
IF(Y52="","",VLOOKUP(Y52,'【記載例】シフト記号表（勤務時間帯）'!$C$5:$K$36,9,0))</f>
        <v>
4</v>
      </c>
      <c r="Z53" s="113" t="str">
        <f aca="false">
IF(Z52="","",VLOOKUP(Z52,'【記載例】シフト記号表（勤務時間帯）'!$C$5:$K$36,9,0))</f>
        <v>
-</v>
      </c>
      <c r="AA53" s="114" t="n">
        <f aca="false">
IF(AA52="","",VLOOKUP(AA52,'【記載例】シフト記号表（勤務時間帯）'!$C$5:$K$36,9,0))</f>
        <v>
4</v>
      </c>
      <c r="AB53" s="114" t="str">
        <f aca="false">
IF(AB52="","",VLOOKUP(AB52,'【記載例】シフト記号表（勤務時間帯）'!$C$5:$K$36,9,0))</f>
        <v>
-</v>
      </c>
      <c r="AC53" s="114" t="str">
        <f aca="false">
IF(AC52="","",VLOOKUP(AC52,'【記載例】シフト記号表（勤務時間帯）'!$C$5:$K$36,9,0))</f>
        <v>
-</v>
      </c>
      <c r="AD53" s="114" t="n">
        <f aca="false">
IF(AD52="","",VLOOKUP(AD52,'【記載例】シフト記号表（勤務時間帯）'!$C$5:$K$36,9,0))</f>
        <v>
4</v>
      </c>
      <c r="AE53" s="114" t="str">
        <f aca="false">
IF(AE52="","",VLOOKUP(AE52,'【記載例】シフト記号表（勤務時間帯）'!$C$5:$K$36,9,0))</f>
        <v>
-</v>
      </c>
      <c r="AF53" s="115" t="n">
        <f aca="false">
IF(AF52="","",VLOOKUP(AF52,'【記載例】シフト記号表（勤務時間帯）'!$C$5:$K$36,9,0))</f>
        <v>
4</v>
      </c>
      <c r="AG53" s="113" t="str">
        <f aca="false">
IF(AG52="","",VLOOKUP(AG52,'【記載例】シフト記号表（勤務時間帯）'!$C$5:$K$36,9,0))</f>
        <v>
-</v>
      </c>
      <c r="AH53" s="114" t="n">
        <f aca="false">
IF(AH52="","",VLOOKUP(AH52,'【記載例】シフト記号表（勤務時間帯）'!$C$5:$K$36,9,0))</f>
        <v>
4</v>
      </c>
      <c r="AI53" s="114" t="str">
        <f aca="false">
IF(AI52="","",VLOOKUP(AI52,'【記載例】シフト記号表（勤務時間帯）'!$C$5:$K$36,9,0))</f>
        <v>
-</v>
      </c>
      <c r="AJ53" s="114" t="str">
        <f aca="false">
IF(AJ52="","",VLOOKUP(AJ52,'【記載例】シフト記号表（勤務時間帯）'!$C$5:$K$36,9,0))</f>
        <v>
-</v>
      </c>
      <c r="AK53" s="114" t="n">
        <f aca="false">
IF(AK52="","",VLOOKUP(AK52,'【記載例】シフト記号表（勤務時間帯）'!$C$5:$K$36,9,0))</f>
        <v>
4</v>
      </c>
      <c r="AL53" s="114" t="str">
        <f aca="false">
IF(AL52="","",VLOOKUP(AL52,'【記載例】シフト記号表（勤務時間帯）'!$C$5:$K$36,9,0))</f>
        <v>
-</v>
      </c>
      <c r="AM53" s="115" t="n">
        <f aca="false">
IF(AM52="","",VLOOKUP(AM52,'【記載例】シフト記号表（勤務時間帯）'!$C$5:$K$36,9,0))</f>
        <v>
4</v>
      </c>
      <c r="AN53" s="113" t="str">
        <f aca="false">
IF(AN52="","",VLOOKUP(AN52,'【記載例】シフト記号表（勤務時間帯）'!$C$5:$K$36,9,0))</f>
        <v>
-</v>
      </c>
      <c r="AO53" s="114" t="n">
        <f aca="false">
IF(AO52="","",VLOOKUP(AO52,'【記載例】シフト記号表（勤務時間帯）'!$C$5:$K$36,9,0))</f>
        <v>
4</v>
      </c>
      <c r="AP53" s="114" t="str">
        <f aca="false">
IF(AP52="","",VLOOKUP(AP52,'【記載例】シフト記号表（勤務時間帯）'!$C$5:$K$36,9,0))</f>
        <v>
-</v>
      </c>
      <c r="AQ53" s="114" t="str">
        <f aca="false">
IF(AQ52="","",VLOOKUP(AQ52,'【記載例】シフト記号表（勤務時間帯）'!$C$5:$K$36,9,0))</f>
        <v>
-</v>
      </c>
      <c r="AR53" s="114" t="n">
        <f aca="false">
IF(AR52="","",VLOOKUP(AR52,'【記載例】シフト記号表（勤務時間帯）'!$C$5:$K$36,9,0))</f>
        <v>
4</v>
      </c>
      <c r="AS53" s="114" t="str">
        <f aca="false">
IF(AS52="","",VLOOKUP(AS52,'【記載例】シフト記号表（勤務時間帯）'!$C$5:$K$36,9,0))</f>
        <v>
-</v>
      </c>
      <c r="AT53" s="115" t="n">
        <f aca="false">
IF(AT52="","",VLOOKUP(AT52,'【記載例】シフト記号表（勤務時間帯）'!$C$5:$K$36,9,0))</f>
        <v>
4</v>
      </c>
      <c r="AU53" s="113" t="str">
        <f aca="false">
IF(AU52="","",VLOOKUP(AU52,'【記載例】シフト記号表（勤務時間帯）'!$C$5:$K$36,9,0))</f>
        <v>
</v>
      </c>
      <c r="AV53" s="114" t="str">
        <f aca="false">
IF(AV52="","",VLOOKUP(AV52,'【記載例】シフト記号表（勤務時間帯）'!$C$5:$K$36,9,0))</f>
        <v>
</v>
      </c>
      <c r="AW53" s="115" t="str">
        <f aca="false">
IF(AW52="","",VLOOKUP(AW52,'【記載例】シフト記号表（勤務時間帯）'!$C$5:$K$36,9,0))</f>
        <v>
</v>
      </c>
      <c r="AX53" s="116" t="n">
        <f aca="false">
IF($BB$3="計画",SUM(S53:AT53),IF($BB$3="実績",SUM(S53:AW53),""))</f>
        <v>
48</v>
      </c>
      <c r="AY53" s="116"/>
      <c r="AZ53" s="117" t="n">
        <f aca="false">
IF($BB$3="計画",AX53/4,IF($BB$3="実績",))</f>
        <v>
12</v>
      </c>
      <c r="BA53" s="117"/>
      <c r="BB53" s="141"/>
      <c r="BC53" s="141"/>
      <c r="BD53" s="141"/>
      <c r="BE53" s="141"/>
      <c r="BF53" s="141"/>
      <c r="BG53" s="0"/>
      <c r="BH53" s="0"/>
      <c r="BI53" s="0"/>
      <c r="BJ53" s="0"/>
      <c r="BK53" s="0"/>
      <c r="BL53" s="0"/>
      <c r="BM53" s="0"/>
      <c r="BN53" s="0"/>
      <c r="BO53" s="0"/>
      <c r="BP53" s="0"/>
      <c r="BQ53" s="0"/>
      <c r="BR53" s="0"/>
      <c r="BS53" s="0"/>
      <c r="BT53" s="0"/>
      <c r="BU53" s="0"/>
      <c r="BV53" s="0"/>
      <c r="BW53" s="0"/>
      <c r="BX53" s="0"/>
      <c r="BY53" s="0"/>
      <c r="BZ53" s="0"/>
      <c r="CA53" s="0"/>
      <c r="CB53" s="0"/>
      <c r="CC53" s="0"/>
      <c r="CD53" s="0"/>
      <c r="CE53" s="0"/>
      <c r="CF53" s="0"/>
      <c r="CG53" s="0"/>
      <c r="CH53" s="0"/>
      <c r="CI53" s="0"/>
      <c r="CJ53" s="0"/>
      <c r="CK53" s="0"/>
      <c r="CL53" s="0"/>
      <c r="CM53" s="0"/>
      <c r="CN53" s="0"/>
      <c r="CO53" s="0"/>
      <c r="CP53" s="0"/>
      <c r="CQ53" s="0"/>
      <c r="CR53" s="0"/>
      <c r="CS53" s="0"/>
      <c r="CT53" s="0"/>
      <c r="CU53" s="0"/>
      <c r="CV53" s="0"/>
      <c r="CW53" s="0"/>
      <c r="CX53" s="0"/>
      <c r="CY53" s="0"/>
      <c r="CZ53" s="0"/>
      <c r="DA53" s="0"/>
      <c r="DB53" s="0"/>
      <c r="DC53" s="0"/>
      <c r="DD53" s="0"/>
      <c r="DE53" s="0"/>
      <c r="DF53" s="0"/>
      <c r="DG53" s="0"/>
      <c r="DH53" s="0"/>
      <c r="DI53" s="0"/>
      <c r="DJ53" s="0"/>
      <c r="DK53" s="0"/>
      <c r="DL53" s="0"/>
      <c r="DM53" s="0"/>
      <c r="DN53" s="0"/>
      <c r="DO53" s="0"/>
      <c r="DP53" s="0"/>
      <c r="DQ53" s="0"/>
      <c r="DR53" s="0"/>
      <c r="DS53" s="0"/>
      <c r="DT53" s="0"/>
      <c r="DU53" s="0"/>
      <c r="DV53" s="0"/>
      <c r="DW53" s="0"/>
      <c r="DX53" s="0"/>
      <c r="DY53" s="0"/>
      <c r="DZ53" s="0"/>
      <c r="EA53" s="0"/>
      <c r="EB53" s="0"/>
      <c r="EC53" s="0"/>
      <c r="ED53" s="0"/>
      <c r="EE53" s="0"/>
      <c r="EF53" s="0"/>
      <c r="EG53" s="0"/>
      <c r="EH53" s="0"/>
      <c r="EI53" s="0"/>
      <c r="EJ53" s="0"/>
      <c r="EK53" s="0"/>
      <c r="EL53" s="0"/>
      <c r="EM53" s="0"/>
      <c r="EN53" s="0"/>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c r="IW53" s="0"/>
      <c r="IX53" s="0"/>
      <c r="IY53" s="0"/>
      <c r="IZ53" s="0"/>
      <c r="JA53" s="0"/>
      <c r="JB53" s="0"/>
      <c r="JC53" s="0"/>
      <c r="JD53" s="0"/>
      <c r="JE53" s="0"/>
      <c r="JF53" s="0"/>
      <c r="JG53" s="0"/>
      <c r="JH53" s="0"/>
      <c r="JI53" s="0"/>
      <c r="JJ53" s="0"/>
      <c r="JK53" s="0"/>
      <c r="JL53" s="0"/>
      <c r="JM53" s="0"/>
      <c r="JN53" s="0"/>
      <c r="JO53" s="0"/>
      <c r="JP53" s="0"/>
      <c r="JQ53" s="0"/>
      <c r="JR53" s="0"/>
      <c r="JS53" s="0"/>
      <c r="JT53" s="0"/>
      <c r="JU53" s="0"/>
      <c r="JV53" s="0"/>
      <c r="JW53" s="0"/>
      <c r="JX53" s="0"/>
      <c r="JY53" s="0"/>
      <c r="JZ53" s="0"/>
      <c r="KA53" s="0"/>
      <c r="KB53" s="0"/>
      <c r="KC53" s="0"/>
      <c r="KD53" s="0"/>
      <c r="KE53" s="0"/>
      <c r="KF53" s="0"/>
      <c r="KG53" s="0"/>
      <c r="KH53" s="0"/>
      <c r="KI53" s="0"/>
      <c r="KJ53" s="0"/>
      <c r="KK53" s="0"/>
      <c r="KL53" s="0"/>
      <c r="KM53" s="0"/>
      <c r="KN53" s="0"/>
      <c r="KO53" s="0"/>
      <c r="KP53" s="0"/>
      <c r="KQ53" s="0"/>
      <c r="KR53" s="0"/>
      <c r="KS53" s="0"/>
      <c r="KT53" s="0"/>
      <c r="KU53" s="0"/>
      <c r="KV53" s="0"/>
      <c r="KW53" s="0"/>
      <c r="KX53" s="0"/>
      <c r="KY53" s="0"/>
      <c r="KZ53" s="0"/>
      <c r="LA53" s="0"/>
      <c r="LB53" s="0"/>
      <c r="LC53" s="0"/>
      <c r="LD53" s="0"/>
      <c r="LE53" s="0"/>
      <c r="LF53" s="0"/>
      <c r="LG53" s="0"/>
      <c r="LH53" s="0"/>
      <c r="LI53" s="0"/>
      <c r="LJ53" s="0"/>
      <c r="LK53" s="0"/>
      <c r="LL53" s="0"/>
      <c r="LM53" s="0"/>
      <c r="LN53" s="0"/>
      <c r="LO53" s="0"/>
      <c r="LP53" s="0"/>
      <c r="LQ53" s="0"/>
      <c r="LR53" s="0"/>
      <c r="LS53" s="0"/>
      <c r="LT53" s="0"/>
      <c r="LU53" s="0"/>
      <c r="LV53" s="0"/>
      <c r="LW53" s="0"/>
      <c r="LX53" s="0"/>
      <c r="LY53" s="0"/>
      <c r="LZ53" s="0"/>
      <c r="MA53" s="0"/>
      <c r="MB53" s="0"/>
      <c r="MC53" s="0"/>
      <c r="MD53" s="0"/>
      <c r="ME53" s="0"/>
      <c r="MF53" s="0"/>
      <c r="MG53" s="0"/>
      <c r="MH53" s="0"/>
      <c r="MI53" s="0"/>
      <c r="MJ53" s="0"/>
      <c r="MK53" s="0"/>
      <c r="ML53" s="0"/>
      <c r="MM53" s="0"/>
      <c r="MN53" s="0"/>
      <c r="MO53" s="0"/>
      <c r="MP53" s="0"/>
      <c r="MQ53" s="0"/>
      <c r="MR53" s="0"/>
      <c r="MS53" s="0"/>
      <c r="MT53" s="0"/>
      <c r="MU53" s="0"/>
      <c r="MV53" s="0"/>
      <c r="MW53" s="0"/>
      <c r="MX53" s="0"/>
      <c r="MY53" s="0"/>
      <c r="MZ53" s="0"/>
      <c r="NA53" s="0"/>
      <c r="NB53" s="0"/>
      <c r="NC53" s="0"/>
      <c r="ND53" s="0"/>
      <c r="NE53" s="0"/>
      <c r="NF53" s="0"/>
      <c r="NG53" s="0"/>
      <c r="NH53" s="0"/>
      <c r="NI53" s="0"/>
      <c r="NJ53" s="0"/>
      <c r="NK53" s="0"/>
      <c r="NL53" s="0"/>
      <c r="NM53" s="0"/>
      <c r="NN53" s="0"/>
      <c r="NO53" s="0"/>
      <c r="NP53" s="0"/>
      <c r="NQ53" s="0"/>
      <c r="NR53" s="0"/>
      <c r="NS53" s="0"/>
      <c r="NT53" s="0"/>
      <c r="NU53" s="0"/>
      <c r="NV53" s="0"/>
      <c r="NW53" s="0"/>
      <c r="NX53" s="0"/>
      <c r="NY53" s="0"/>
      <c r="NZ53" s="0"/>
      <c r="OA53" s="0"/>
      <c r="OB53" s="0"/>
      <c r="OC53" s="0"/>
      <c r="OD53" s="0"/>
      <c r="OE53" s="0"/>
      <c r="OF53" s="0"/>
      <c r="OG53" s="0"/>
      <c r="OH53" s="0"/>
      <c r="OI53" s="0"/>
      <c r="OJ53" s="0"/>
      <c r="OK53" s="0"/>
      <c r="OL53" s="0"/>
      <c r="OM53" s="0"/>
      <c r="ON53" s="0"/>
      <c r="OO53" s="0"/>
      <c r="OP53" s="0"/>
      <c r="OQ53" s="0"/>
      <c r="OR53" s="0"/>
      <c r="OS53" s="0"/>
      <c r="OT53" s="0"/>
      <c r="OU53" s="0"/>
      <c r="OV53" s="0"/>
      <c r="OW53" s="0"/>
      <c r="OX53" s="0"/>
      <c r="OY53" s="0"/>
      <c r="OZ53" s="0"/>
      <c r="PA53" s="0"/>
      <c r="PB53" s="0"/>
      <c r="PC53" s="0"/>
      <c r="PD53" s="0"/>
      <c r="PE53" s="0"/>
      <c r="PF53" s="0"/>
      <c r="PG53" s="0"/>
      <c r="PH53" s="0"/>
      <c r="PI53" s="0"/>
      <c r="PJ53" s="0"/>
      <c r="PK53" s="0"/>
      <c r="PL53" s="0"/>
      <c r="PM53" s="0"/>
      <c r="PN53" s="0"/>
      <c r="PO53" s="0"/>
      <c r="PP53" s="0"/>
      <c r="PQ53" s="0"/>
      <c r="PR53" s="0"/>
      <c r="PS53" s="0"/>
      <c r="PT53" s="0"/>
      <c r="PU53" s="0"/>
      <c r="PV53" s="0"/>
      <c r="PW53" s="0"/>
      <c r="PX53" s="0"/>
      <c r="PY53" s="0"/>
      <c r="PZ53" s="0"/>
      <c r="QA53" s="0"/>
      <c r="QB53" s="0"/>
      <c r="QC53" s="0"/>
      <c r="QD53" s="0"/>
      <c r="QE53" s="0"/>
      <c r="QF53" s="0"/>
      <c r="QG53" s="0"/>
      <c r="QH53" s="0"/>
      <c r="QI53" s="0"/>
      <c r="QJ53" s="0"/>
      <c r="QK53" s="0"/>
      <c r="QL53" s="0"/>
      <c r="QM53" s="0"/>
      <c r="QN53" s="0"/>
      <c r="QO53" s="0"/>
      <c r="QP53" s="0"/>
      <c r="QQ53" s="0"/>
      <c r="QR53" s="0"/>
      <c r="QS53" s="0"/>
      <c r="QT53" s="0"/>
      <c r="QU53" s="0"/>
      <c r="QV53" s="0"/>
      <c r="QW53" s="0"/>
      <c r="QX53" s="0"/>
      <c r="QY53" s="0"/>
      <c r="QZ53" s="0"/>
      <c r="RA53" s="0"/>
      <c r="RB53" s="0"/>
      <c r="RC53" s="0"/>
      <c r="RD53" s="0"/>
      <c r="RE53" s="0"/>
      <c r="RF53" s="0"/>
      <c r="RG53" s="0"/>
      <c r="RH53" s="0"/>
      <c r="RI53" s="0"/>
      <c r="RJ53" s="0"/>
      <c r="RK53" s="0"/>
      <c r="RL53" s="0"/>
      <c r="RM53" s="0"/>
      <c r="RN53" s="0"/>
      <c r="RO53" s="0"/>
      <c r="RP53" s="0"/>
      <c r="RQ53" s="0"/>
      <c r="RR53" s="0"/>
      <c r="RS53" s="0"/>
      <c r="RT53" s="0"/>
      <c r="RU53" s="0"/>
      <c r="RV53" s="0"/>
      <c r="RW53" s="0"/>
      <c r="RX53" s="0"/>
      <c r="RY53" s="0"/>
      <c r="RZ53" s="0"/>
      <c r="SA53" s="0"/>
      <c r="SB53" s="0"/>
      <c r="SC53" s="0"/>
      <c r="SD53" s="0"/>
      <c r="SE53" s="0"/>
      <c r="SF53" s="0"/>
      <c r="SG53" s="0"/>
      <c r="SH53" s="0"/>
      <c r="SI53" s="0"/>
      <c r="SJ53" s="0"/>
      <c r="SK53" s="0"/>
      <c r="SL53" s="0"/>
      <c r="SM53" s="0"/>
      <c r="SN53" s="0"/>
      <c r="SO53" s="0"/>
      <c r="SP53" s="0"/>
      <c r="SQ53" s="0"/>
      <c r="SR53" s="0"/>
      <c r="SS53" s="0"/>
      <c r="ST53" s="0"/>
      <c r="SU53" s="0"/>
      <c r="SV53" s="0"/>
      <c r="SW53" s="0"/>
      <c r="SX53" s="0"/>
      <c r="SY53" s="0"/>
      <c r="SZ53" s="0"/>
      <c r="TA53" s="0"/>
      <c r="TB53" s="0"/>
      <c r="TC53" s="0"/>
      <c r="TD53" s="0"/>
      <c r="TE53" s="0"/>
      <c r="TF53" s="0"/>
      <c r="TG53" s="0"/>
      <c r="TH53" s="0"/>
      <c r="TI53" s="0"/>
      <c r="TJ53" s="0"/>
      <c r="TK53" s="0"/>
      <c r="TL53" s="0"/>
      <c r="TM53" s="0"/>
      <c r="TN53" s="0"/>
      <c r="TO53" s="0"/>
      <c r="TP53" s="0"/>
      <c r="TQ53" s="0"/>
      <c r="TR53" s="0"/>
      <c r="TS53" s="0"/>
      <c r="TT53" s="0"/>
      <c r="TU53" s="0"/>
      <c r="TV53" s="0"/>
      <c r="TW53" s="0"/>
      <c r="TX53" s="0"/>
      <c r="TY53" s="0"/>
      <c r="TZ53" s="0"/>
      <c r="UA53" s="0"/>
      <c r="UB53" s="0"/>
      <c r="UC53" s="0"/>
      <c r="UD53" s="0"/>
      <c r="UE53" s="0"/>
      <c r="UF53" s="0"/>
      <c r="UG53" s="0"/>
      <c r="UH53" s="0"/>
      <c r="UI53" s="0"/>
      <c r="UJ53" s="0"/>
      <c r="UK53" s="0"/>
      <c r="UL53" s="0"/>
      <c r="UM53" s="0"/>
      <c r="UN53" s="0"/>
      <c r="UO53" s="0"/>
      <c r="UP53" s="0"/>
      <c r="UQ53" s="0"/>
      <c r="UR53" s="0"/>
      <c r="US53" s="0"/>
      <c r="UT53" s="0"/>
      <c r="UU53" s="0"/>
      <c r="UV53" s="0"/>
      <c r="UW53" s="0"/>
      <c r="UX53" s="0"/>
      <c r="UY53" s="0"/>
      <c r="UZ53" s="0"/>
      <c r="VA53" s="0"/>
      <c r="VB53" s="0"/>
      <c r="VC53" s="0"/>
      <c r="VD53" s="0"/>
      <c r="VE53" s="0"/>
      <c r="VF53" s="0"/>
      <c r="VG53" s="0"/>
      <c r="VH53" s="0"/>
      <c r="VI53" s="0"/>
      <c r="VJ53" s="0"/>
      <c r="VK53" s="0"/>
      <c r="VL53" s="0"/>
      <c r="VM53" s="0"/>
      <c r="VN53" s="0"/>
      <c r="VO53" s="0"/>
      <c r="VP53" s="0"/>
      <c r="VQ53" s="0"/>
      <c r="VR53" s="0"/>
      <c r="VS53" s="0"/>
      <c r="VT53" s="0"/>
      <c r="VU53" s="0"/>
      <c r="VV53" s="0"/>
      <c r="VW53" s="0"/>
      <c r="VX53" s="0"/>
      <c r="VY53" s="0"/>
      <c r="VZ53" s="0"/>
      <c r="WA53" s="0"/>
      <c r="WB53" s="0"/>
      <c r="WC53" s="0"/>
      <c r="WD53" s="0"/>
      <c r="WE53" s="0"/>
      <c r="WF53" s="0"/>
      <c r="WG53" s="0"/>
      <c r="WH53" s="0"/>
      <c r="WI53" s="0"/>
      <c r="WJ53" s="0"/>
      <c r="WK53" s="0"/>
      <c r="WL53" s="0"/>
      <c r="WM53" s="0"/>
      <c r="WN53" s="0"/>
      <c r="WO53" s="0"/>
      <c r="WP53" s="0"/>
      <c r="WQ53" s="0"/>
      <c r="WR53" s="0"/>
      <c r="WS53" s="0"/>
      <c r="WT53" s="0"/>
      <c r="WU53" s="0"/>
      <c r="WV53" s="0"/>
      <c r="WW53" s="0"/>
      <c r="WX53" s="0"/>
      <c r="WY53" s="0"/>
      <c r="WZ53" s="0"/>
      <c r="XA53" s="0"/>
      <c r="XB53" s="0"/>
      <c r="XC53" s="0"/>
      <c r="XD53" s="0"/>
      <c r="XE53" s="0"/>
      <c r="XF53" s="0"/>
      <c r="XG53" s="0"/>
      <c r="XH53" s="0"/>
      <c r="XI53" s="0"/>
      <c r="XJ53" s="0"/>
      <c r="XK53" s="0"/>
      <c r="XL53" s="0"/>
      <c r="XM53" s="0"/>
      <c r="XN53" s="0"/>
      <c r="XO53" s="0"/>
      <c r="XP53" s="0"/>
      <c r="XQ53" s="0"/>
      <c r="XR53" s="0"/>
      <c r="XS53" s="0"/>
      <c r="XT53" s="0"/>
      <c r="XU53" s="0"/>
      <c r="XV53" s="0"/>
      <c r="XW53" s="0"/>
      <c r="XX53" s="0"/>
      <c r="XY53" s="0"/>
      <c r="XZ53" s="0"/>
      <c r="YA53" s="0"/>
      <c r="YB53" s="0"/>
      <c r="YC53" s="0"/>
      <c r="YD53" s="0"/>
      <c r="YE53" s="0"/>
      <c r="YF53" s="0"/>
      <c r="YG53" s="0"/>
      <c r="YH53" s="0"/>
      <c r="YI53" s="0"/>
      <c r="YJ53" s="0"/>
      <c r="YK53" s="0"/>
      <c r="YL53" s="0"/>
      <c r="YM53" s="0"/>
      <c r="YN53" s="0"/>
      <c r="YO53" s="0"/>
      <c r="YP53" s="0"/>
      <c r="YQ53" s="0"/>
      <c r="YR53" s="0"/>
      <c r="YS53" s="0"/>
      <c r="YT53" s="0"/>
      <c r="YU53" s="0"/>
      <c r="YV53" s="0"/>
      <c r="YW53" s="0"/>
      <c r="YX53" s="0"/>
      <c r="YY53" s="0"/>
      <c r="YZ53" s="0"/>
      <c r="ZA53" s="0"/>
      <c r="ZB53" s="0"/>
      <c r="ZC53" s="0"/>
      <c r="ZD53" s="0"/>
      <c r="ZE53" s="0"/>
      <c r="ZF53" s="0"/>
      <c r="ZG53" s="0"/>
      <c r="ZH53" s="0"/>
      <c r="ZI53" s="0"/>
      <c r="ZJ53" s="0"/>
      <c r="ZK53" s="0"/>
      <c r="ZL53" s="0"/>
      <c r="ZM53" s="0"/>
      <c r="ZN53" s="0"/>
      <c r="ZO53" s="0"/>
      <c r="ZP53" s="0"/>
      <c r="ZQ53" s="0"/>
      <c r="ZR53" s="0"/>
      <c r="ZS53" s="0"/>
      <c r="ZT53" s="0"/>
      <c r="ZU53" s="0"/>
      <c r="ZV53" s="0"/>
      <c r="ZW53" s="0"/>
      <c r="ZX53" s="0"/>
      <c r="ZY53" s="0"/>
      <c r="ZZ53" s="0"/>
      <c r="AAA53" s="0"/>
      <c r="AAB53" s="0"/>
      <c r="AAC53" s="0"/>
      <c r="AAD53" s="0"/>
      <c r="AAE53" s="0"/>
      <c r="AAF53" s="0"/>
      <c r="AAG53" s="0"/>
      <c r="AAH53" s="0"/>
      <c r="AAI53" s="0"/>
      <c r="AAJ53" s="0"/>
      <c r="AAK53" s="0"/>
      <c r="AAL53" s="0"/>
      <c r="AAM53" s="0"/>
      <c r="AAN53" s="0"/>
      <c r="AAO53" s="0"/>
      <c r="AAP53" s="0"/>
      <c r="AAQ53" s="0"/>
      <c r="AAR53" s="0"/>
      <c r="AAS53" s="0"/>
      <c r="AAT53" s="0"/>
      <c r="AAU53" s="0"/>
      <c r="AAV53" s="0"/>
      <c r="AAW53" s="0"/>
      <c r="AAX53" s="0"/>
      <c r="AAY53" s="0"/>
      <c r="AAZ53" s="0"/>
      <c r="ABA53" s="0"/>
      <c r="ABB53" s="0"/>
      <c r="ABC53" s="0"/>
      <c r="ABD53" s="0"/>
      <c r="ABE53" s="0"/>
      <c r="ABF53" s="0"/>
      <c r="ABG53" s="0"/>
      <c r="ABH53" s="0"/>
      <c r="ABI53" s="0"/>
      <c r="ABJ53" s="0"/>
      <c r="ABK53" s="0"/>
      <c r="ABL53" s="0"/>
      <c r="ABM53" s="0"/>
      <c r="ABN53" s="0"/>
      <c r="ABO53" s="0"/>
      <c r="ABP53" s="0"/>
      <c r="ABQ53" s="0"/>
      <c r="ABR53" s="0"/>
      <c r="ABS53" s="0"/>
      <c r="ABT53" s="0"/>
      <c r="ABU53" s="0"/>
      <c r="ABV53" s="0"/>
      <c r="ABW53" s="0"/>
      <c r="ABX53" s="0"/>
      <c r="ABY53" s="0"/>
      <c r="ABZ53" s="0"/>
      <c r="ACA53" s="0"/>
      <c r="ACB53" s="0"/>
      <c r="ACC53" s="0"/>
      <c r="ACD53" s="0"/>
      <c r="ACE53" s="0"/>
      <c r="ACF53" s="0"/>
      <c r="ACG53" s="0"/>
      <c r="ACH53" s="0"/>
      <c r="ACI53" s="0"/>
      <c r="ACJ53" s="0"/>
      <c r="ACK53" s="0"/>
      <c r="ACL53" s="0"/>
      <c r="ACM53" s="0"/>
      <c r="ACN53" s="0"/>
      <c r="ACO53" s="0"/>
      <c r="ACP53" s="0"/>
      <c r="ACQ53" s="0"/>
      <c r="ACR53" s="0"/>
      <c r="ACS53" s="0"/>
      <c r="ACT53" s="0"/>
      <c r="ACU53" s="0"/>
      <c r="ACV53" s="0"/>
      <c r="ACW53" s="0"/>
      <c r="ACX53" s="0"/>
      <c r="ACY53" s="0"/>
      <c r="ACZ53" s="0"/>
      <c r="ADA53" s="0"/>
      <c r="ADB53" s="0"/>
      <c r="ADC53" s="0"/>
      <c r="ADD53" s="0"/>
      <c r="ADE53" s="0"/>
      <c r="ADF53" s="0"/>
      <c r="ADG53" s="0"/>
      <c r="ADH53" s="0"/>
      <c r="ADI53" s="0"/>
      <c r="ADJ53" s="0"/>
      <c r="ADK53" s="0"/>
      <c r="ADL53" s="0"/>
      <c r="ADM53" s="0"/>
      <c r="ADN53" s="0"/>
      <c r="ADO53" s="0"/>
      <c r="ADP53" s="0"/>
      <c r="ADQ53" s="0"/>
      <c r="ADR53" s="0"/>
      <c r="ADS53" s="0"/>
      <c r="ADT53" s="0"/>
      <c r="ADU53" s="0"/>
      <c r="ADV53" s="0"/>
      <c r="ADW53" s="0"/>
      <c r="ADX53" s="0"/>
      <c r="ADY53" s="0"/>
      <c r="ADZ53" s="0"/>
      <c r="AEA53" s="0"/>
      <c r="AEB53" s="0"/>
      <c r="AEC53" s="0"/>
      <c r="AED53" s="0"/>
      <c r="AEE53" s="0"/>
      <c r="AEF53" s="0"/>
      <c r="AEG53" s="0"/>
      <c r="AEH53" s="0"/>
      <c r="AEI53" s="0"/>
      <c r="AEJ53" s="0"/>
      <c r="AEK53" s="0"/>
      <c r="AEL53" s="0"/>
      <c r="AEM53" s="0"/>
      <c r="AEN53" s="0"/>
      <c r="AEO53" s="0"/>
      <c r="AEP53" s="0"/>
      <c r="AEQ53" s="0"/>
      <c r="AER53" s="0"/>
      <c r="AES53" s="0"/>
      <c r="AET53" s="0"/>
      <c r="AEU53" s="0"/>
      <c r="AEV53" s="0"/>
      <c r="AEW53" s="0"/>
      <c r="AEX53" s="0"/>
      <c r="AEY53" s="0"/>
      <c r="AEZ53" s="0"/>
      <c r="AFA53" s="0"/>
      <c r="AFB53" s="0"/>
      <c r="AFC53" s="0"/>
      <c r="AFD53" s="0"/>
      <c r="AFE53" s="0"/>
      <c r="AFF53" s="0"/>
      <c r="AFG53" s="0"/>
      <c r="AFH53" s="0"/>
      <c r="AFI53" s="0"/>
      <c r="AFJ53" s="0"/>
      <c r="AFK53" s="0"/>
      <c r="AFL53" s="0"/>
      <c r="AFM53" s="0"/>
      <c r="AFN53" s="0"/>
      <c r="AFO53" s="0"/>
      <c r="AFP53" s="0"/>
      <c r="AFQ53" s="0"/>
      <c r="AFR53" s="0"/>
      <c r="AFS53" s="0"/>
      <c r="AFT53" s="0"/>
      <c r="AFU53" s="0"/>
      <c r="AFV53" s="0"/>
      <c r="AFW53" s="0"/>
      <c r="AFX53" s="0"/>
      <c r="AFY53" s="0"/>
      <c r="AFZ53" s="0"/>
      <c r="AGA53" s="0"/>
      <c r="AGB53" s="0"/>
      <c r="AGC53" s="0"/>
      <c r="AGD53" s="0"/>
      <c r="AGE53" s="0"/>
      <c r="AGF53" s="0"/>
      <c r="AGG53" s="0"/>
      <c r="AGH53" s="0"/>
      <c r="AGI53" s="0"/>
      <c r="AGJ53" s="0"/>
      <c r="AGK53" s="0"/>
      <c r="AGL53" s="0"/>
      <c r="AGM53" s="0"/>
      <c r="AGN53" s="0"/>
      <c r="AGO53" s="0"/>
      <c r="AGP53" s="0"/>
      <c r="AGQ53" s="0"/>
      <c r="AGR53" s="0"/>
      <c r="AGS53" s="0"/>
      <c r="AGT53" s="0"/>
      <c r="AGU53" s="0"/>
      <c r="AGV53" s="0"/>
      <c r="AGW53" s="0"/>
      <c r="AGX53" s="0"/>
      <c r="AGY53" s="0"/>
      <c r="AGZ53" s="0"/>
      <c r="AHA53" s="0"/>
      <c r="AHB53" s="0"/>
      <c r="AHC53" s="0"/>
      <c r="AHD53" s="0"/>
      <c r="AHE53" s="0"/>
      <c r="AHF53" s="0"/>
      <c r="AHG53" s="0"/>
      <c r="AHH53" s="0"/>
      <c r="AHI53" s="0"/>
      <c r="AHJ53" s="0"/>
      <c r="AHK53" s="0"/>
      <c r="AHL53" s="0"/>
      <c r="AHM53" s="0"/>
      <c r="AHN53" s="0"/>
      <c r="AHO53" s="0"/>
      <c r="AHP53" s="0"/>
      <c r="AHQ53" s="0"/>
      <c r="AHR53" s="0"/>
      <c r="AHS53" s="0"/>
      <c r="AHT53" s="0"/>
      <c r="AHU53" s="0"/>
      <c r="AHV53" s="0"/>
      <c r="AHW53" s="0"/>
      <c r="AHX53" s="0"/>
      <c r="AHY53" s="0"/>
      <c r="AHZ53" s="0"/>
      <c r="AIA53" s="0"/>
      <c r="AIB53" s="0"/>
      <c r="AIC53" s="0"/>
      <c r="AID53" s="0"/>
      <c r="AIE53" s="0"/>
      <c r="AIF53" s="0"/>
      <c r="AIG53" s="0"/>
      <c r="AIH53" s="0"/>
      <c r="AII53" s="0"/>
      <c r="AIJ53" s="0"/>
      <c r="AIK53" s="0"/>
      <c r="AIL53" s="0"/>
      <c r="AIM53" s="0"/>
      <c r="AIN53" s="0"/>
      <c r="AIO53" s="0"/>
      <c r="AIP53" s="0"/>
      <c r="AIQ53" s="0"/>
      <c r="AIR53" s="0"/>
      <c r="AIS53" s="0"/>
      <c r="AIT53" s="0"/>
      <c r="AIU53" s="0"/>
      <c r="AIV53" s="0"/>
      <c r="AIW53" s="0"/>
      <c r="AIX53" s="0"/>
      <c r="AIY53" s="0"/>
      <c r="AIZ53" s="0"/>
      <c r="AJA53" s="0"/>
      <c r="AJB53" s="0"/>
      <c r="AJC53" s="0"/>
      <c r="AJD53" s="0"/>
      <c r="AJE53" s="0"/>
      <c r="AJF53" s="0"/>
      <c r="AJG53" s="0"/>
      <c r="AJH53" s="0"/>
      <c r="AJI53" s="0"/>
      <c r="AJJ53" s="0"/>
      <c r="AJK53" s="0"/>
      <c r="AJL53" s="0"/>
      <c r="AJM53" s="0"/>
      <c r="AJN53" s="0"/>
      <c r="AJO53" s="0"/>
      <c r="AJP53" s="0"/>
      <c r="AJQ53" s="0"/>
      <c r="AJR53" s="0"/>
      <c r="AJS53" s="0"/>
      <c r="AJT53" s="0"/>
      <c r="AJU53" s="0"/>
      <c r="AJV53" s="0"/>
      <c r="AJW53" s="0"/>
      <c r="AJX53" s="0"/>
      <c r="AJY53" s="0"/>
      <c r="AJZ53" s="0"/>
      <c r="AKA53" s="0"/>
      <c r="AKB53" s="0"/>
      <c r="AKC53" s="0"/>
      <c r="AKD53" s="0"/>
      <c r="AKE53" s="0"/>
      <c r="AKF53" s="0"/>
      <c r="AKG53" s="0"/>
      <c r="AKH53" s="0"/>
      <c r="AKI53" s="0"/>
      <c r="AKJ53" s="0"/>
      <c r="AKK53" s="0"/>
      <c r="AKL53" s="0"/>
      <c r="AKM53" s="0"/>
      <c r="AKN53" s="0"/>
      <c r="AKO53" s="0"/>
      <c r="AKP53" s="0"/>
      <c r="AKQ53" s="0"/>
      <c r="AKR53" s="0"/>
      <c r="AKS53" s="0"/>
      <c r="AKT53" s="0"/>
      <c r="AKU53" s="0"/>
      <c r="AKV53" s="0"/>
      <c r="AKW53" s="0"/>
      <c r="AKX53" s="0"/>
      <c r="AKY53" s="0"/>
      <c r="AKZ53" s="0"/>
      <c r="ALA53" s="0"/>
      <c r="ALB53" s="0"/>
      <c r="ALC53" s="0"/>
      <c r="ALD53" s="0"/>
      <c r="ALE53" s="0"/>
      <c r="ALF53" s="0"/>
      <c r="ALG53" s="0"/>
      <c r="ALH53" s="0"/>
      <c r="ALI53" s="0"/>
      <c r="ALJ53" s="0"/>
      <c r="ALK53" s="0"/>
      <c r="ALL53" s="0"/>
      <c r="ALM53" s="0"/>
      <c r="ALN53" s="0"/>
      <c r="ALO53" s="0"/>
      <c r="ALP53" s="0"/>
      <c r="ALQ53" s="0"/>
      <c r="ALR53" s="0"/>
      <c r="ALS53" s="0"/>
      <c r="ALT53" s="0"/>
      <c r="ALU53" s="0"/>
      <c r="ALV53" s="0"/>
      <c r="ALW53" s="0"/>
      <c r="ALX53" s="0"/>
      <c r="ALY53" s="0"/>
      <c r="ALZ53" s="0"/>
      <c r="AMA53" s="0"/>
      <c r="AMB53" s="0"/>
      <c r="AMC53" s="0"/>
      <c r="AMD53" s="0"/>
      <c r="AME53" s="0"/>
      <c r="AMF53" s="0"/>
      <c r="AMG53" s="0"/>
      <c r="AMH53" s="0"/>
      <c r="AMI53" s="0"/>
      <c r="AMJ53" s="0"/>
    </row>
    <row r="54" customFormat="false" ht="20.25" hidden="false" customHeight="true" outlineLevel="0" collapsed="false">
      <c r="A54" s="0"/>
      <c r="B54" s="83"/>
      <c r="C54" s="118"/>
      <c r="D54" s="118"/>
      <c r="E54" s="118"/>
      <c r="F54" s="111" t="str">
        <f aca="false">
C53</f>
        <v>
機能訓練指導員</v>
      </c>
      <c r="G54" s="128"/>
      <c r="H54" s="129"/>
      <c r="I54" s="129"/>
      <c r="J54" s="129"/>
      <c r="K54" s="129"/>
      <c r="L54" s="130"/>
      <c r="M54" s="130"/>
      <c r="N54" s="130"/>
      <c r="O54" s="130"/>
      <c r="P54" s="120" t="s">
        <v>
63</v>
      </c>
      <c r="Q54" s="120"/>
      <c r="R54" s="120"/>
      <c r="S54" s="121" t="str">
        <f aca="false">
IF(S52="","",VLOOKUP(S52,'【記載例】シフト記号表（勤務時間帯）'!$C$5:$U$36,19,0))</f>
        <v>
-</v>
      </c>
      <c r="T54" s="122" t="n">
        <f aca="false">
IF(T52="","",VLOOKUP(T52,'【記載例】シフト記号表（勤務時間帯）'!$C$5:$U$36,19,0))</f>
        <v>
3</v>
      </c>
      <c r="U54" s="122" t="str">
        <f aca="false">
IF(U52="","",VLOOKUP(U52,'【記載例】シフト記号表（勤務時間帯）'!$C$5:$U$36,19,0))</f>
        <v>
-</v>
      </c>
      <c r="V54" s="122" t="str">
        <f aca="false">
IF(V52="","",VLOOKUP(V52,'【記載例】シフト記号表（勤務時間帯）'!$C$5:$U$36,19,0))</f>
        <v>
-</v>
      </c>
      <c r="W54" s="122" t="n">
        <f aca="false">
IF(W52="","",VLOOKUP(W52,'【記載例】シフト記号表（勤務時間帯）'!$C$5:$U$36,19,0))</f>
        <v>
3</v>
      </c>
      <c r="X54" s="122" t="str">
        <f aca="false">
IF(X52="","",VLOOKUP(X52,'【記載例】シフト記号表（勤務時間帯）'!$C$5:$U$36,19,0))</f>
        <v>
-</v>
      </c>
      <c r="Y54" s="123" t="n">
        <f aca="false">
IF(Y52="","",VLOOKUP(Y52,'【記載例】シフト記号表（勤務時間帯）'!$C$5:$U$36,19,0))</f>
        <v>
3</v>
      </c>
      <c r="Z54" s="121" t="str">
        <f aca="false">
IF(Z52="","",VLOOKUP(Z52,'【記載例】シフト記号表（勤務時間帯）'!$C$5:$U$36,19,0))</f>
        <v>
-</v>
      </c>
      <c r="AA54" s="122" t="n">
        <f aca="false">
IF(AA52="","",VLOOKUP(AA52,'【記載例】シフト記号表（勤務時間帯）'!$C$5:$U$36,19,0))</f>
        <v>
3</v>
      </c>
      <c r="AB54" s="122" t="str">
        <f aca="false">
IF(AB52="","",VLOOKUP(AB52,'【記載例】シフト記号表（勤務時間帯）'!$C$5:$U$36,19,0))</f>
        <v>
-</v>
      </c>
      <c r="AC54" s="122" t="str">
        <f aca="false">
IF(AC52="","",VLOOKUP(AC52,'【記載例】シフト記号表（勤務時間帯）'!$C$5:$U$36,19,0))</f>
        <v>
-</v>
      </c>
      <c r="AD54" s="122" t="n">
        <f aca="false">
IF(AD52="","",VLOOKUP(AD52,'【記載例】シフト記号表（勤務時間帯）'!$C$5:$U$36,19,0))</f>
        <v>
3</v>
      </c>
      <c r="AE54" s="122" t="str">
        <f aca="false">
IF(AE52="","",VLOOKUP(AE52,'【記載例】シフト記号表（勤務時間帯）'!$C$5:$U$36,19,0))</f>
        <v>
-</v>
      </c>
      <c r="AF54" s="123" t="n">
        <f aca="false">
IF(AF52="","",VLOOKUP(AF52,'【記載例】シフト記号表（勤務時間帯）'!$C$5:$U$36,19,0))</f>
        <v>
3</v>
      </c>
      <c r="AG54" s="121" t="str">
        <f aca="false">
IF(AG52="","",VLOOKUP(AG52,'【記載例】シフト記号表（勤務時間帯）'!$C$5:$U$36,19,0))</f>
        <v>
-</v>
      </c>
      <c r="AH54" s="122" t="n">
        <f aca="false">
IF(AH52="","",VLOOKUP(AH52,'【記載例】シフト記号表（勤務時間帯）'!$C$5:$U$36,19,0))</f>
        <v>
3</v>
      </c>
      <c r="AI54" s="122" t="str">
        <f aca="false">
IF(AI52="","",VLOOKUP(AI52,'【記載例】シフト記号表（勤務時間帯）'!$C$5:$U$36,19,0))</f>
        <v>
-</v>
      </c>
      <c r="AJ54" s="122" t="str">
        <f aca="false">
IF(AJ52="","",VLOOKUP(AJ52,'【記載例】シフト記号表（勤務時間帯）'!$C$5:$U$36,19,0))</f>
        <v>
-</v>
      </c>
      <c r="AK54" s="122" t="n">
        <f aca="false">
IF(AK52="","",VLOOKUP(AK52,'【記載例】シフト記号表（勤務時間帯）'!$C$5:$U$36,19,0))</f>
        <v>
3</v>
      </c>
      <c r="AL54" s="122" t="str">
        <f aca="false">
IF(AL52="","",VLOOKUP(AL52,'【記載例】シフト記号表（勤務時間帯）'!$C$5:$U$36,19,0))</f>
        <v>
-</v>
      </c>
      <c r="AM54" s="123" t="n">
        <f aca="false">
IF(AM52="","",VLOOKUP(AM52,'【記載例】シフト記号表（勤務時間帯）'!$C$5:$U$36,19,0))</f>
        <v>
3</v>
      </c>
      <c r="AN54" s="121" t="str">
        <f aca="false">
IF(AN52="","",VLOOKUP(AN52,'【記載例】シフト記号表（勤務時間帯）'!$C$5:$U$36,19,0))</f>
        <v>
-</v>
      </c>
      <c r="AO54" s="122" t="n">
        <f aca="false">
IF(AO52="","",VLOOKUP(AO52,'【記載例】シフト記号表（勤務時間帯）'!$C$5:$U$36,19,0))</f>
        <v>
3</v>
      </c>
      <c r="AP54" s="122" t="str">
        <f aca="false">
IF(AP52="","",VLOOKUP(AP52,'【記載例】シフト記号表（勤務時間帯）'!$C$5:$U$36,19,0))</f>
        <v>
-</v>
      </c>
      <c r="AQ54" s="122" t="str">
        <f aca="false">
IF(AQ52="","",VLOOKUP(AQ52,'【記載例】シフト記号表（勤務時間帯）'!$C$5:$U$36,19,0))</f>
        <v>
-</v>
      </c>
      <c r="AR54" s="122" t="n">
        <f aca="false">
IF(AR52="","",VLOOKUP(AR52,'【記載例】シフト記号表（勤務時間帯）'!$C$5:$U$36,19,0))</f>
        <v>
3</v>
      </c>
      <c r="AS54" s="122" t="str">
        <f aca="false">
IF(AS52="","",VLOOKUP(AS52,'【記載例】シフト記号表（勤務時間帯）'!$C$5:$U$36,19,0))</f>
        <v>
-</v>
      </c>
      <c r="AT54" s="123" t="n">
        <f aca="false">
IF(AT52="","",VLOOKUP(AT52,'【記載例】シフト記号表（勤務時間帯）'!$C$5:$U$36,19,0))</f>
        <v>
3</v>
      </c>
      <c r="AU54" s="121" t="str">
        <f aca="false">
IF(AU52="","",VLOOKUP(AU52,'【記載例】シフト記号表（勤務時間帯）'!$C$5:$U$36,19,0))</f>
        <v>
</v>
      </c>
      <c r="AV54" s="122" t="str">
        <f aca="false">
IF(AV52="","",VLOOKUP(AV52,'【記載例】シフト記号表（勤務時間帯）'!$C$5:$U$36,19,0))</f>
        <v>
</v>
      </c>
      <c r="AW54" s="123" t="str">
        <f aca="false">
IF(AW52="","",VLOOKUP(AW52,'【記載例】シフト記号表（勤務時間帯）'!$C$5:$U$36,19,0))</f>
        <v>
</v>
      </c>
      <c r="AX54" s="124" t="n">
        <f aca="false">
IF($BB$3="計画",SUM(S54:AT54),IF($BB$3="実績",SUM(S54:AW54),""))</f>
        <v>
36</v>
      </c>
      <c r="AY54" s="124"/>
      <c r="AZ54" s="125" t="n">
        <f aca="false">
IF($BB$3="計画",AX54/4,IF($BB$3="実績",))</f>
        <v>
9</v>
      </c>
      <c r="BA54" s="125"/>
      <c r="BB54" s="141"/>
      <c r="BC54" s="141"/>
      <c r="BD54" s="141"/>
      <c r="BE54" s="141"/>
      <c r="BF54" s="141"/>
      <c r="BG54" s="0"/>
      <c r="BH54" s="0"/>
      <c r="BI54" s="0"/>
      <c r="BJ54" s="0"/>
      <c r="BK54" s="0"/>
      <c r="BL54" s="0"/>
      <c r="BM54" s="0"/>
      <c r="BN54" s="0"/>
      <c r="BO54" s="0"/>
      <c r="BP54" s="0"/>
      <c r="BQ54" s="0"/>
      <c r="BR54" s="0"/>
      <c r="BS54" s="0"/>
      <c r="BT54" s="0"/>
      <c r="BU54" s="0"/>
      <c r="BV54" s="0"/>
      <c r="BW54" s="0"/>
      <c r="BX54" s="0"/>
      <c r="BY54" s="0"/>
      <c r="BZ54" s="0"/>
      <c r="CA54" s="0"/>
      <c r="CB54" s="0"/>
      <c r="CC54" s="0"/>
      <c r="CD54" s="0"/>
      <c r="CE54" s="0"/>
      <c r="CF54" s="0"/>
      <c r="CG54" s="0"/>
      <c r="CH54" s="0"/>
      <c r="CI54" s="0"/>
      <c r="CJ54" s="0"/>
      <c r="CK54" s="0"/>
      <c r="CL54" s="0"/>
      <c r="CM54" s="0"/>
      <c r="CN54" s="0"/>
      <c r="CO54" s="0"/>
      <c r="CP54" s="0"/>
      <c r="CQ54" s="0"/>
      <c r="CR54" s="0"/>
      <c r="CS54" s="0"/>
      <c r="CT54" s="0"/>
      <c r="CU54" s="0"/>
      <c r="CV54" s="0"/>
      <c r="CW54" s="0"/>
      <c r="CX54" s="0"/>
      <c r="CY54" s="0"/>
      <c r="CZ54" s="0"/>
      <c r="DA54" s="0"/>
      <c r="DB54" s="0"/>
      <c r="DC54" s="0"/>
      <c r="DD54" s="0"/>
      <c r="DE54" s="0"/>
      <c r="DF54" s="0"/>
      <c r="DG54" s="0"/>
      <c r="DH54" s="0"/>
      <c r="DI54" s="0"/>
      <c r="DJ54" s="0"/>
      <c r="DK54" s="0"/>
      <c r="DL54" s="0"/>
      <c r="DM54" s="0"/>
      <c r="DN54" s="0"/>
      <c r="DO54" s="0"/>
      <c r="DP54" s="0"/>
      <c r="DQ54" s="0"/>
      <c r="DR54" s="0"/>
      <c r="DS54" s="0"/>
      <c r="DT54" s="0"/>
      <c r="DU54" s="0"/>
      <c r="DV54" s="0"/>
      <c r="DW54" s="0"/>
      <c r="DX54" s="0"/>
      <c r="DY54" s="0"/>
      <c r="DZ54" s="0"/>
      <c r="EA54" s="0"/>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c r="IW54" s="0"/>
      <c r="IX54" s="0"/>
      <c r="IY54" s="0"/>
      <c r="IZ54" s="0"/>
      <c r="JA54" s="0"/>
      <c r="JB54" s="0"/>
      <c r="JC54" s="0"/>
      <c r="JD54" s="0"/>
      <c r="JE54" s="0"/>
      <c r="JF54" s="0"/>
      <c r="JG54" s="0"/>
      <c r="JH54" s="0"/>
      <c r="JI54" s="0"/>
      <c r="JJ54" s="0"/>
      <c r="JK54" s="0"/>
      <c r="JL54" s="0"/>
      <c r="JM54" s="0"/>
      <c r="JN54" s="0"/>
      <c r="JO54" s="0"/>
      <c r="JP54" s="0"/>
      <c r="JQ54" s="0"/>
      <c r="JR54" s="0"/>
      <c r="JS54" s="0"/>
      <c r="JT54" s="0"/>
      <c r="JU54" s="0"/>
      <c r="JV54" s="0"/>
      <c r="JW54" s="0"/>
      <c r="JX54" s="0"/>
      <c r="JY54" s="0"/>
      <c r="JZ54" s="0"/>
      <c r="KA54" s="0"/>
      <c r="KB54" s="0"/>
      <c r="KC54" s="0"/>
      <c r="KD54" s="0"/>
      <c r="KE54" s="0"/>
      <c r="KF54" s="0"/>
      <c r="KG54" s="0"/>
      <c r="KH54" s="0"/>
      <c r="KI54" s="0"/>
      <c r="KJ54" s="0"/>
      <c r="KK54" s="0"/>
      <c r="KL54" s="0"/>
      <c r="KM54" s="0"/>
      <c r="KN54" s="0"/>
      <c r="KO54" s="0"/>
      <c r="KP54" s="0"/>
      <c r="KQ54" s="0"/>
      <c r="KR54" s="0"/>
      <c r="KS54" s="0"/>
      <c r="KT54" s="0"/>
      <c r="KU54" s="0"/>
      <c r="KV54" s="0"/>
      <c r="KW54" s="0"/>
      <c r="KX54" s="0"/>
      <c r="KY54" s="0"/>
      <c r="KZ54" s="0"/>
      <c r="LA54" s="0"/>
      <c r="LB54" s="0"/>
      <c r="LC54" s="0"/>
      <c r="LD54" s="0"/>
      <c r="LE54" s="0"/>
      <c r="LF54" s="0"/>
      <c r="LG54" s="0"/>
      <c r="LH54" s="0"/>
      <c r="LI54" s="0"/>
      <c r="LJ54" s="0"/>
      <c r="LK54" s="0"/>
      <c r="LL54" s="0"/>
      <c r="LM54" s="0"/>
      <c r="LN54" s="0"/>
      <c r="LO54" s="0"/>
      <c r="LP54" s="0"/>
      <c r="LQ54" s="0"/>
      <c r="LR54" s="0"/>
      <c r="LS54" s="0"/>
      <c r="LT54" s="0"/>
      <c r="LU54" s="0"/>
      <c r="LV54" s="0"/>
      <c r="LW54" s="0"/>
      <c r="LX54" s="0"/>
      <c r="LY54" s="0"/>
      <c r="LZ54" s="0"/>
      <c r="MA54" s="0"/>
      <c r="MB54" s="0"/>
      <c r="MC54" s="0"/>
      <c r="MD54" s="0"/>
      <c r="ME54" s="0"/>
      <c r="MF54" s="0"/>
      <c r="MG54" s="0"/>
      <c r="MH54" s="0"/>
      <c r="MI54" s="0"/>
      <c r="MJ54" s="0"/>
      <c r="MK54" s="0"/>
      <c r="ML54" s="0"/>
      <c r="MM54" s="0"/>
      <c r="MN54" s="0"/>
      <c r="MO54" s="0"/>
      <c r="MP54" s="0"/>
      <c r="MQ54" s="0"/>
      <c r="MR54" s="0"/>
      <c r="MS54" s="0"/>
      <c r="MT54" s="0"/>
      <c r="MU54" s="0"/>
      <c r="MV54" s="0"/>
      <c r="MW54" s="0"/>
      <c r="MX54" s="0"/>
      <c r="MY54" s="0"/>
      <c r="MZ54" s="0"/>
      <c r="NA54" s="0"/>
      <c r="NB54" s="0"/>
      <c r="NC54" s="0"/>
      <c r="ND54" s="0"/>
      <c r="NE54" s="0"/>
      <c r="NF54" s="0"/>
      <c r="NG54" s="0"/>
      <c r="NH54" s="0"/>
      <c r="NI54" s="0"/>
      <c r="NJ54" s="0"/>
      <c r="NK54" s="0"/>
      <c r="NL54" s="0"/>
      <c r="NM54" s="0"/>
      <c r="NN54" s="0"/>
      <c r="NO54" s="0"/>
      <c r="NP54" s="0"/>
      <c r="NQ54" s="0"/>
      <c r="NR54" s="0"/>
      <c r="NS54" s="0"/>
      <c r="NT54" s="0"/>
      <c r="NU54" s="0"/>
      <c r="NV54" s="0"/>
      <c r="NW54" s="0"/>
      <c r="NX54" s="0"/>
      <c r="NY54" s="0"/>
      <c r="NZ54" s="0"/>
      <c r="OA54" s="0"/>
      <c r="OB54" s="0"/>
      <c r="OC54" s="0"/>
      <c r="OD54" s="0"/>
      <c r="OE54" s="0"/>
      <c r="OF54" s="0"/>
      <c r="OG54" s="0"/>
      <c r="OH54" s="0"/>
      <c r="OI54" s="0"/>
      <c r="OJ54" s="0"/>
      <c r="OK54" s="0"/>
      <c r="OL54" s="0"/>
      <c r="OM54" s="0"/>
      <c r="ON54" s="0"/>
      <c r="OO54" s="0"/>
      <c r="OP54" s="0"/>
      <c r="OQ54" s="0"/>
      <c r="OR54" s="0"/>
      <c r="OS54" s="0"/>
      <c r="OT54" s="0"/>
      <c r="OU54" s="0"/>
      <c r="OV54" s="0"/>
      <c r="OW54" s="0"/>
      <c r="OX54" s="0"/>
      <c r="OY54" s="0"/>
      <c r="OZ54" s="0"/>
      <c r="PA54" s="0"/>
      <c r="PB54" s="0"/>
      <c r="PC54" s="0"/>
      <c r="PD54" s="0"/>
      <c r="PE54" s="0"/>
      <c r="PF54" s="0"/>
      <c r="PG54" s="0"/>
      <c r="PH54" s="0"/>
      <c r="PI54" s="0"/>
      <c r="PJ54" s="0"/>
      <c r="PK54" s="0"/>
      <c r="PL54" s="0"/>
      <c r="PM54" s="0"/>
      <c r="PN54" s="0"/>
      <c r="PO54" s="0"/>
      <c r="PP54" s="0"/>
      <c r="PQ54" s="0"/>
      <c r="PR54" s="0"/>
      <c r="PS54" s="0"/>
      <c r="PT54" s="0"/>
      <c r="PU54" s="0"/>
      <c r="PV54" s="0"/>
      <c r="PW54" s="0"/>
      <c r="PX54" s="0"/>
      <c r="PY54" s="0"/>
      <c r="PZ54" s="0"/>
      <c r="QA54" s="0"/>
      <c r="QB54" s="0"/>
      <c r="QC54" s="0"/>
      <c r="QD54" s="0"/>
      <c r="QE54" s="0"/>
      <c r="QF54" s="0"/>
      <c r="QG54" s="0"/>
      <c r="QH54" s="0"/>
      <c r="QI54" s="0"/>
      <c r="QJ54" s="0"/>
      <c r="QK54" s="0"/>
      <c r="QL54" s="0"/>
      <c r="QM54" s="0"/>
      <c r="QN54" s="0"/>
      <c r="QO54" s="0"/>
      <c r="QP54" s="0"/>
      <c r="QQ54" s="0"/>
      <c r="QR54" s="0"/>
      <c r="QS54" s="0"/>
      <c r="QT54" s="0"/>
      <c r="QU54" s="0"/>
      <c r="QV54" s="0"/>
      <c r="QW54" s="0"/>
      <c r="QX54" s="0"/>
      <c r="QY54" s="0"/>
      <c r="QZ54" s="0"/>
      <c r="RA54" s="0"/>
      <c r="RB54" s="0"/>
      <c r="RC54" s="0"/>
      <c r="RD54" s="0"/>
      <c r="RE54" s="0"/>
      <c r="RF54" s="0"/>
      <c r="RG54" s="0"/>
      <c r="RH54" s="0"/>
      <c r="RI54" s="0"/>
      <c r="RJ54" s="0"/>
      <c r="RK54" s="0"/>
      <c r="RL54" s="0"/>
      <c r="RM54" s="0"/>
      <c r="RN54" s="0"/>
      <c r="RO54" s="0"/>
      <c r="RP54" s="0"/>
      <c r="RQ54" s="0"/>
      <c r="RR54" s="0"/>
      <c r="RS54" s="0"/>
      <c r="RT54" s="0"/>
      <c r="RU54" s="0"/>
      <c r="RV54" s="0"/>
      <c r="RW54" s="0"/>
      <c r="RX54" s="0"/>
      <c r="RY54" s="0"/>
      <c r="RZ54" s="0"/>
      <c r="SA54" s="0"/>
      <c r="SB54" s="0"/>
      <c r="SC54" s="0"/>
      <c r="SD54" s="0"/>
      <c r="SE54" s="0"/>
      <c r="SF54" s="0"/>
      <c r="SG54" s="0"/>
      <c r="SH54" s="0"/>
      <c r="SI54" s="0"/>
      <c r="SJ54" s="0"/>
      <c r="SK54" s="0"/>
      <c r="SL54" s="0"/>
      <c r="SM54" s="0"/>
      <c r="SN54" s="0"/>
      <c r="SO54" s="0"/>
      <c r="SP54" s="0"/>
      <c r="SQ54" s="0"/>
      <c r="SR54" s="0"/>
      <c r="SS54" s="0"/>
      <c r="ST54" s="0"/>
      <c r="SU54" s="0"/>
      <c r="SV54" s="0"/>
      <c r="SW54" s="0"/>
      <c r="SX54" s="0"/>
      <c r="SY54" s="0"/>
      <c r="SZ54" s="0"/>
      <c r="TA54" s="0"/>
      <c r="TB54" s="0"/>
      <c r="TC54" s="0"/>
      <c r="TD54" s="0"/>
      <c r="TE54" s="0"/>
      <c r="TF54" s="0"/>
      <c r="TG54" s="0"/>
      <c r="TH54" s="0"/>
      <c r="TI54" s="0"/>
      <c r="TJ54" s="0"/>
      <c r="TK54" s="0"/>
      <c r="TL54" s="0"/>
      <c r="TM54" s="0"/>
      <c r="TN54" s="0"/>
      <c r="TO54" s="0"/>
      <c r="TP54" s="0"/>
      <c r="TQ54" s="0"/>
      <c r="TR54" s="0"/>
      <c r="TS54" s="0"/>
      <c r="TT54" s="0"/>
      <c r="TU54" s="0"/>
      <c r="TV54" s="0"/>
      <c r="TW54" s="0"/>
      <c r="TX54" s="0"/>
      <c r="TY54" s="0"/>
      <c r="TZ54" s="0"/>
      <c r="UA54" s="0"/>
      <c r="UB54" s="0"/>
      <c r="UC54" s="0"/>
      <c r="UD54" s="0"/>
      <c r="UE54" s="0"/>
      <c r="UF54" s="0"/>
      <c r="UG54" s="0"/>
      <c r="UH54" s="0"/>
      <c r="UI54" s="0"/>
      <c r="UJ54" s="0"/>
      <c r="UK54" s="0"/>
      <c r="UL54" s="0"/>
      <c r="UM54" s="0"/>
      <c r="UN54" s="0"/>
      <c r="UO54" s="0"/>
      <c r="UP54" s="0"/>
      <c r="UQ54" s="0"/>
      <c r="UR54" s="0"/>
      <c r="US54" s="0"/>
      <c r="UT54" s="0"/>
      <c r="UU54" s="0"/>
      <c r="UV54" s="0"/>
      <c r="UW54" s="0"/>
      <c r="UX54" s="0"/>
      <c r="UY54" s="0"/>
      <c r="UZ54" s="0"/>
      <c r="VA54" s="0"/>
      <c r="VB54" s="0"/>
      <c r="VC54" s="0"/>
      <c r="VD54" s="0"/>
      <c r="VE54" s="0"/>
      <c r="VF54" s="0"/>
      <c r="VG54" s="0"/>
      <c r="VH54" s="0"/>
      <c r="VI54" s="0"/>
      <c r="VJ54" s="0"/>
      <c r="VK54" s="0"/>
      <c r="VL54" s="0"/>
      <c r="VM54" s="0"/>
      <c r="VN54" s="0"/>
      <c r="VO54" s="0"/>
      <c r="VP54" s="0"/>
      <c r="VQ54" s="0"/>
      <c r="VR54" s="0"/>
      <c r="VS54" s="0"/>
      <c r="VT54" s="0"/>
      <c r="VU54" s="0"/>
      <c r="VV54" s="0"/>
      <c r="VW54" s="0"/>
      <c r="VX54" s="0"/>
      <c r="VY54" s="0"/>
      <c r="VZ54" s="0"/>
      <c r="WA54" s="0"/>
      <c r="WB54" s="0"/>
      <c r="WC54" s="0"/>
      <c r="WD54" s="0"/>
      <c r="WE54" s="0"/>
      <c r="WF54" s="0"/>
      <c r="WG54" s="0"/>
      <c r="WH54" s="0"/>
      <c r="WI54" s="0"/>
      <c r="WJ54" s="0"/>
      <c r="WK54" s="0"/>
      <c r="WL54" s="0"/>
      <c r="WM54" s="0"/>
      <c r="WN54" s="0"/>
      <c r="WO54" s="0"/>
      <c r="WP54" s="0"/>
      <c r="WQ54" s="0"/>
      <c r="WR54" s="0"/>
      <c r="WS54" s="0"/>
      <c r="WT54" s="0"/>
      <c r="WU54" s="0"/>
      <c r="WV54" s="0"/>
      <c r="WW54" s="0"/>
      <c r="WX54" s="0"/>
      <c r="WY54" s="0"/>
      <c r="WZ54" s="0"/>
      <c r="XA54" s="0"/>
      <c r="XB54" s="0"/>
      <c r="XC54" s="0"/>
      <c r="XD54" s="0"/>
      <c r="XE54" s="0"/>
      <c r="XF54" s="0"/>
      <c r="XG54" s="0"/>
      <c r="XH54" s="0"/>
      <c r="XI54" s="0"/>
      <c r="XJ54" s="0"/>
      <c r="XK54" s="0"/>
      <c r="XL54" s="0"/>
      <c r="XM54" s="0"/>
      <c r="XN54" s="0"/>
      <c r="XO54" s="0"/>
      <c r="XP54" s="0"/>
      <c r="XQ54" s="0"/>
      <c r="XR54" s="0"/>
      <c r="XS54" s="0"/>
      <c r="XT54" s="0"/>
      <c r="XU54" s="0"/>
      <c r="XV54" s="0"/>
      <c r="XW54" s="0"/>
      <c r="XX54" s="0"/>
      <c r="XY54" s="0"/>
      <c r="XZ54" s="0"/>
      <c r="YA54" s="0"/>
      <c r="YB54" s="0"/>
      <c r="YC54" s="0"/>
      <c r="YD54" s="0"/>
      <c r="YE54" s="0"/>
      <c r="YF54" s="0"/>
      <c r="YG54" s="0"/>
      <c r="YH54" s="0"/>
      <c r="YI54" s="0"/>
      <c r="YJ54" s="0"/>
      <c r="YK54" s="0"/>
      <c r="YL54" s="0"/>
      <c r="YM54" s="0"/>
      <c r="YN54" s="0"/>
      <c r="YO54" s="0"/>
      <c r="YP54" s="0"/>
      <c r="YQ54" s="0"/>
      <c r="YR54" s="0"/>
      <c r="YS54" s="0"/>
      <c r="YT54" s="0"/>
      <c r="YU54" s="0"/>
      <c r="YV54" s="0"/>
      <c r="YW54" s="0"/>
      <c r="YX54" s="0"/>
      <c r="YY54" s="0"/>
      <c r="YZ54" s="0"/>
      <c r="ZA54" s="0"/>
      <c r="ZB54" s="0"/>
      <c r="ZC54" s="0"/>
      <c r="ZD54" s="0"/>
      <c r="ZE54" s="0"/>
      <c r="ZF54" s="0"/>
      <c r="ZG54" s="0"/>
      <c r="ZH54" s="0"/>
      <c r="ZI54" s="0"/>
      <c r="ZJ54" s="0"/>
      <c r="ZK54" s="0"/>
      <c r="ZL54" s="0"/>
      <c r="ZM54" s="0"/>
      <c r="ZN54" s="0"/>
      <c r="ZO54" s="0"/>
      <c r="ZP54" s="0"/>
      <c r="ZQ54" s="0"/>
      <c r="ZR54" s="0"/>
      <c r="ZS54" s="0"/>
      <c r="ZT54" s="0"/>
      <c r="ZU54" s="0"/>
      <c r="ZV54" s="0"/>
      <c r="ZW54" s="0"/>
      <c r="ZX54" s="0"/>
      <c r="ZY54" s="0"/>
      <c r="ZZ54" s="0"/>
      <c r="AAA54" s="0"/>
      <c r="AAB54" s="0"/>
      <c r="AAC54" s="0"/>
      <c r="AAD54" s="0"/>
      <c r="AAE54" s="0"/>
      <c r="AAF54" s="0"/>
      <c r="AAG54" s="0"/>
      <c r="AAH54" s="0"/>
      <c r="AAI54" s="0"/>
      <c r="AAJ54" s="0"/>
      <c r="AAK54" s="0"/>
      <c r="AAL54" s="0"/>
      <c r="AAM54" s="0"/>
      <c r="AAN54" s="0"/>
      <c r="AAO54" s="0"/>
      <c r="AAP54" s="0"/>
      <c r="AAQ54" s="0"/>
      <c r="AAR54" s="0"/>
      <c r="AAS54" s="0"/>
      <c r="AAT54" s="0"/>
      <c r="AAU54" s="0"/>
      <c r="AAV54" s="0"/>
      <c r="AAW54" s="0"/>
      <c r="AAX54" s="0"/>
      <c r="AAY54" s="0"/>
      <c r="AAZ54" s="0"/>
      <c r="ABA54" s="0"/>
      <c r="ABB54" s="0"/>
      <c r="ABC54" s="0"/>
      <c r="ABD54" s="0"/>
      <c r="ABE54" s="0"/>
      <c r="ABF54" s="0"/>
      <c r="ABG54" s="0"/>
      <c r="ABH54" s="0"/>
      <c r="ABI54" s="0"/>
      <c r="ABJ54" s="0"/>
      <c r="ABK54" s="0"/>
      <c r="ABL54" s="0"/>
      <c r="ABM54" s="0"/>
      <c r="ABN54" s="0"/>
      <c r="ABO54" s="0"/>
      <c r="ABP54" s="0"/>
      <c r="ABQ54" s="0"/>
      <c r="ABR54" s="0"/>
      <c r="ABS54" s="0"/>
      <c r="ABT54" s="0"/>
      <c r="ABU54" s="0"/>
      <c r="ABV54" s="0"/>
      <c r="ABW54" s="0"/>
      <c r="ABX54" s="0"/>
      <c r="ABY54" s="0"/>
      <c r="ABZ54" s="0"/>
      <c r="ACA54" s="0"/>
      <c r="ACB54" s="0"/>
      <c r="ACC54" s="0"/>
      <c r="ACD54" s="0"/>
      <c r="ACE54" s="0"/>
      <c r="ACF54" s="0"/>
      <c r="ACG54" s="0"/>
      <c r="ACH54" s="0"/>
      <c r="ACI54" s="0"/>
      <c r="ACJ54" s="0"/>
      <c r="ACK54" s="0"/>
      <c r="ACL54" s="0"/>
      <c r="ACM54" s="0"/>
      <c r="ACN54" s="0"/>
      <c r="ACO54" s="0"/>
      <c r="ACP54" s="0"/>
      <c r="ACQ54" s="0"/>
      <c r="ACR54" s="0"/>
      <c r="ACS54" s="0"/>
      <c r="ACT54" s="0"/>
      <c r="ACU54" s="0"/>
      <c r="ACV54" s="0"/>
      <c r="ACW54" s="0"/>
      <c r="ACX54" s="0"/>
      <c r="ACY54" s="0"/>
      <c r="ACZ54" s="0"/>
      <c r="ADA54" s="0"/>
      <c r="ADB54" s="0"/>
      <c r="ADC54" s="0"/>
      <c r="ADD54" s="0"/>
      <c r="ADE54" s="0"/>
      <c r="ADF54" s="0"/>
      <c r="ADG54" s="0"/>
      <c r="ADH54" s="0"/>
      <c r="ADI54" s="0"/>
      <c r="ADJ54" s="0"/>
      <c r="ADK54" s="0"/>
      <c r="ADL54" s="0"/>
      <c r="ADM54" s="0"/>
      <c r="ADN54" s="0"/>
      <c r="ADO54" s="0"/>
      <c r="ADP54" s="0"/>
      <c r="ADQ54" s="0"/>
      <c r="ADR54" s="0"/>
      <c r="ADS54" s="0"/>
      <c r="ADT54" s="0"/>
      <c r="ADU54" s="0"/>
      <c r="ADV54" s="0"/>
      <c r="ADW54" s="0"/>
      <c r="ADX54" s="0"/>
      <c r="ADY54" s="0"/>
      <c r="ADZ54" s="0"/>
      <c r="AEA54" s="0"/>
      <c r="AEB54" s="0"/>
      <c r="AEC54" s="0"/>
      <c r="AED54" s="0"/>
      <c r="AEE54" s="0"/>
      <c r="AEF54" s="0"/>
      <c r="AEG54" s="0"/>
      <c r="AEH54" s="0"/>
      <c r="AEI54" s="0"/>
      <c r="AEJ54" s="0"/>
      <c r="AEK54" s="0"/>
      <c r="AEL54" s="0"/>
      <c r="AEM54" s="0"/>
      <c r="AEN54" s="0"/>
      <c r="AEO54" s="0"/>
      <c r="AEP54" s="0"/>
      <c r="AEQ54" s="0"/>
      <c r="AER54" s="0"/>
      <c r="AES54" s="0"/>
      <c r="AET54" s="0"/>
      <c r="AEU54" s="0"/>
      <c r="AEV54" s="0"/>
      <c r="AEW54" s="0"/>
      <c r="AEX54" s="0"/>
      <c r="AEY54" s="0"/>
      <c r="AEZ54" s="0"/>
      <c r="AFA54" s="0"/>
      <c r="AFB54" s="0"/>
      <c r="AFC54" s="0"/>
      <c r="AFD54" s="0"/>
      <c r="AFE54" s="0"/>
      <c r="AFF54" s="0"/>
      <c r="AFG54" s="0"/>
      <c r="AFH54" s="0"/>
      <c r="AFI54" s="0"/>
      <c r="AFJ54" s="0"/>
      <c r="AFK54" s="0"/>
      <c r="AFL54" s="0"/>
      <c r="AFM54" s="0"/>
      <c r="AFN54" s="0"/>
      <c r="AFO54" s="0"/>
      <c r="AFP54" s="0"/>
      <c r="AFQ54" s="0"/>
      <c r="AFR54" s="0"/>
      <c r="AFS54" s="0"/>
      <c r="AFT54" s="0"/>
      <c r="AFU54" s="0"/>
      <c r="AFV54" s="0"/>
      <c r="AFW54" s="0"/>
      <c r="AFX54" s="0"/>
      <c r="AFY54" s="0"/>
      <c r="AFZ54" s="0"/>
      <c r="AGA54" s="0"/>
      <c r="AGB54" s="0"/>
      <c r="AGC54" s="0"/>
      <c r="AGD54" s="0"/>
      <c r="AGE54" s="0"/>
      <c r="AGF54" s="0"/>
      <c r="AGG54" s="0"/>
      <c r="AGH54" s="0"/>
      <c r="AGI54" s="0"/>
      <c r="AGJ54" s="0"/>
      <c r="AGK54" s="0"/>
      <c r="AGL54" s="0"/>
      <c r="AGM54" s="0"/>
      <c r="AGN54" s="0"/>
      <c r="AGO54" s="0"/>
      <c r="AGP54" s="0"/>
      <c r="AGQ54" s="0"/>
      <c r="AGR54" s="0"/>
      <c r="AGS54" s="0"/>
      <c r="AGT54" s="0"/>
      <c r="AGU54" s="0"/>
      <c r="AGV54" s="0"/>
      <c r="AGW54" s="0"/>
      <c r="AGX54" s="0"/>
      <c r="AGY54" s="0"/>
      <c r="AGZ54" s="0"/>
      <c r="AHA54" s="0"/>
      <c r="AHB54" s="0"/>
      <c r="AHC54" s="0"/>
      <c r="AHD54" s="0"/>
      <c r="AHE54" s="0"/>
      <c r="AHF54" s="0"/>
      <c r="AHG54" s="0"/>
      <c r="AHH54" s="0"/>
      <c r="AHI54" s="0"/>
      <c r="AHJ54" s="0"/>
      <c r="AHK54" s="0"/>
      <c r="AHL54" s="0"/>
      <c r="AHM54" s="0"/>
      <c r="AHN54" s="0"/>
      <c r="AHO54" s="0"/>
      <c r="AHP54" s="0"/>
      <c r="AHQ54" s="0"/>
      <c r="AHR54" s="0"/>
      <c r="AHS54" s="0"/>
      <c r="AHT54" s="0"/>
      <c r="AHU54" s="0"/>
      <c r="AHV54" s="0"/>
      <c r="AHW54" s="0"/>
      <c r="AHX54" s="0"/>
      <c r="AHY54" s="0"/>
      <c r="AHZ54" s="0"/>
      <c r="AIA54" s="0"/>
      <c r="AIB54" s="0"/>
      <c r="AIC54" s="0"/>
      <c r="AID54" s="0"/>
      <c r="AIE54" s="0"/>
      <c r="AIF54" s="0"/>
      <c r="AIG54" s="0"/>
      <c r="AIH54" s="0"/>
      <c r="AII54" s="0"/>
      <c r="AIJ54" s="0"/>
      <c r="AIK54" s="0"/>
      <c r="AIL54" s="0"/>
      <c r="AIM54" s="0"/>
      <c r="AIN54" s="0"/>
      <c r="AIO54" s="0"/>
      <c r="AIP54" s="0"/>
      <c r="AIQ54" s="0"/>
      <c r="AIR54" s="0"/>
      <c r="AIS54" s="0"/>
      <c r="AIT54" s="0"/>
      <c r="AIU54" s="0"/>
      <c r="AIV54" s="0"/>
      <c r="AIW54" s="0"/>
      <c r="AIX54" s="0"/>
      <c r="AIY54" s="0"/>
      <c r="AIZ54" s="0"/>
      <c r="AJA54" s="0"/>
      <c r="AJB54" s="0"/>
      <c r="AJC54" s="0"/>
      <c r="AJD54" s="0"/>
      <c r="AJE54" s="0"/>
      <c r="AJF54" s="0"/>
      <c r="AJG54" s="0"/>
      <c r="AJH54" s="0"/>
      <c r="AJI54" s="0"/>
      <c r="AJJ54" s="0"/>
      <c r="AJK54" s="0"/>
      <c r="AJL54" s="0"/>
      <c r="AJM54" s="0"/>
      <c r="AJN54" s="0"/>
      <c r="AJO54" s="0"/>
      <c r="AJP54" s="0"/>
      <c r="AJQ54" s="0"/>
      <c r="AJR54" s="0"/>
      <c r="AJS54" s="0"/>
      <c r="AJT54" s="0"/>
      <c r="AJU54" s="0"/>
      <c r="AJV54" s="0"/>
      <c r="AJW54" s="0"/>
      <c r="AJX54" s="0"/>
      <c r="AJY54" s="0"/>
      <c r="AJZ54" s="0"/>
      <c r="AKA54" s="0"/>
      <c r="AKB54" s="0"/>
      <c r="AKC54" s="0"/>
      <c r="AKD54" s="0"/>
      <c r="AKE54" s="0"/>
      <c r="AKF54" s="0"/>
      <c r="AKG54" s="0"/>
      <c r="AKH54" s="0"/>
      <c r="AKI54" s="0"/>
      <c r="AKJ54" s="0"/>
      <c r="AKK54" s="0"/>
      <c r="AKL54" s="0"/>
      <c r="AKM54" s="0"/>
      <c r="AKN54" s="0"/>
      <c r="AKO54" s="0"/>
      <c r="AKP54" s="0"/>
      <c r="AKQ54" s="0"/>
      <c r="AKR54" s="0"/>
      <c r="AKS54" s="0"/>
      <c r="AKT54" s="0"/>
      <c r="AKU54" s="0"/>
      <c r="AKV54" s="0"/>
      <c r="AKW54" s="0"/>
      <c r="AKX54" s="0"/>
      <c r="AKY54" s="0"/>
      <c r="AKZ54" s="0"/>
      <c r="ALA54" s="0"/>
      <c r="ALB54" s="0"/>
      <c r="ALC54" s="0"/>
      <c r="ALD54" s="0"/>
      <c r="ALE54" s="0"/>
      <c r="ALF54" s="0"/>
      <c r="ALG54" s="0"/>
      <c r="ALH54" s="0"/>
      <c r="ALI54" s="0"/>
      <c r="ALJ54" s="0"/>
      <c r="ALK54" s="0"/>
      <c r="ALL54" s="0"/>
      <c r="ALM54" s="0"/>
      <c r="ALN54" s="0"/>
      <c r="ALO54" s="0"/>
      <c r="ALP54" s="0"/>
      <c r="ALQ54" s="0"/>
      <c r="ALR54" s="0"/>
      <c r="ALS54" s="0"/>
      <c r="ALT54" s="0"/>
      <c r="ALU54" s="0"/>
      <c r="ALV54" s="0"/>
      <c r="ALW54" s="0"/>
      <c r="ALX54" s="0"/>
      <c r="ALY54" s="0"/>
      <c r="ALZ54" s="0"/>
      <c r="AMA54" s="0"/>
      <c r="AMB54" s="0"/>
      <c r="AMC54" s="0"/>
      <c r="AMD54" s="0"/>
      <c r="AME54" s="0"/>
      <c r="AMF54" s="0"/>
      <c r="AMG54" s="0"/>
      <c r="AMH54" s="0"/>
      <c r="AMI54" s="0"/>
      <c r="AMJ54" s="0"/>
    </row>
    <row r="55" customFormat="false" ht="20.25" hidden="false" customHeight="true" outlineLevel="0" collapsed="false">
      <c r="A55" s="0"/>
      <c r="B55" s="83" t="n">
        <f aca="false">
B52+1</f>
        <v>
12</v>
      </c>
      <c r="C55" s="126"/>
      <c r="D55" s="126"/>
      <c r="E55" s="126"/>
      <c r="F55" s="127"/>
      <c r="G55" s="128"/>
      <c r="H55" s="129"/>
      <c r="I55" s="129"/>
      <c r="J55" s="129"/>
      <c r="K55" s="129"/>
      <c r="L55" s="130"/>
      <c r="M55" s="130"/>
      <c r="N55" s="130"/>
      <c r="O55" s="130"/>
      <c r="P55" s="131" t="s">
        <v>
58</v>
      </c>
      <c r="Q55" s="131"/>
      <c r="R55" s="131"/>
      <c r="S55" s="132"/>
      <c r="T55" s="133"/>
      <c r="U55" s="133"/>
      <c r="V55" s="133"/>
      <c r="W55" s="133"/>
      <c r="X55" s="133"/>
      <c r="Y55" s="134"/>
      <c r="Z55" s="132"/>
      <c r="AA55" s="133"/>
      <c r="AB55" s="133"/>
      <c r="AC55" s="133"/>
      <c r="AD55" s="133"/>
      <c r="AE55" s="133"/>
      <c r="AF55" s="134"/>
      <c r="AG55" s="132"/>
      <c r="AH55" s="133"/>
      <c r="AI55" s="133"/>
      <c r="AJ55" s="133"/>
      <c r="AK55" s="133"/>
      <c r="AL55" s="133"/>
      <c r="AM55" s="134"/>
      <c r="AN55" s="132"/>
      <c r="AO55" s="133"/>
      <c r="AP55" s="133"/>
      <c r="AQ55" s="133"/>
      <c r="AR55" s="133"/>
      <c r="AS55" s="133"/>
      <c r="AT55" s="134"/>
      <c r="AU55" s="132"/>
      <c r="AV55" s="133"/>
      <c r="AW55" s="134"/>
      <c r="AX55" s="135"/>
      <c r="AY55" s="135"/>
      <c r="AZ55" s="136"/>
      <c r="BA55" s="136"/>
      <c r="BB55" s="143"/>
      <c r="BC55" s="143"/>
      <c r="BD55" s="143"/>
      <c r="BE55" s="143"/>
      <c r="BF55" s="143"/>
      <c r="BG55" s="0"/>
      <c r="BH55" s="0"/>
      <c r="BI55" s="0"/>
      <c r="BJ55" s="0"/>
      <c r="BK55" s="0"/>
      <c r="BL55" s="0"/>
      <c r="BM55" s="0"/>
      <c r="BN55" s="0"/>
      <c r="BO55" s="0"/>
      <c r="BP55" s="0"/>
      <c r="BQ55" s="0"/>
      <c r="BR55" s="0"/>
      <c r="BS55" s="0"/>
      <c r="BT55" s="0"/>
      <c r="BU55" s="0"/>
      <c r="BV55" s="0"/>
      <c r="BW55" s="0"/>
      <c r="BX55" s="0"/>
      <c r="BY55" s="0"/>
      <c r="BZ55" s="0"/>
      <c r="CA55" s="0"/>
      <c r="CB55" s="0"/>
      <c r="CC55" s="0"/>
      <c r="CD55" s="0"/>
      <c r="CE55" s="0"/>
      <c r="CF55" s="0"/>
      <c r="CG55" s="0"/>
      <c r="CH55" s="0"/>
      <c r="CI55" s="0"/>
      <c r="CJ55" s="0"/>
      <c r="CK55" s="0"/>
      <c r="CL55" s="0"/>
      <c r="CM55" s="0"/>
      <c r="CN55" s="0"/>
      <c r="CO55" s="0"/>
      <c r="CP55" s="0"/>
      <c r="CQ55" s="0"/>
      <c r="CR55" s="0"/>
      <c r="CS55" s="0"/>
      <c r="CT55" s="0"/>
      <c r="CU55" s="0"/>
      <c r="CV55" s="0"/>
      <c r="CW55" s="0"/>
      <c r="CX55" s="0"/>
      <c r="CY55" s="0"/>
      <c r="CZ55" s="0"/>
      <c r="DA55" s="0"/>
      <c r="DB55" s="0"/>
      <c r="DC55" s="0"/>
      <c r="DD55" s="0"/>
      <c r="DE55" s="0"/>
      <c r="DF55" s="0"/>
      <c r="DG55" s="0"/>
      <c r="DH55" s="0"/>
      <c r="DI55" s="0"/>
      <c r="DJ55" s="0"/>
      <c r="DK55" s="0"/>
      <c r="DL55" s="0"/>
      <c r="DM55" s="0"/>
      <c r="DN55" s="0"/>
      <c r="DO55" s="0"/>
      <c r="DP55" s="0"/>
      <c r="DQ55" s="0"/>
      <c r="DR55" s="0"/>
      <c r="DS55" s="0"/>
      <c r="DT55" s="0"/>
      <c r="DU55" s="0"/>
      <c r="DV55" s="0"/>
      <c r="DW55" s="0"/>
      <c r="DX55" s="0"/>
      <c r="DY55" s="0"/>
      <c r="DZ55" s="0"/>
      <c r="EA55" s="0"/>
      <c r="EB55" s="0"/>
      <c r="EC55" s="0"/>
      <c r="ED55" s="0"/>
      <c r="EE55" s="0"/>
      <c r="EF55" s="0"/>
      <c r="EG55" s="0"/>
      <c r="EH55" s="0"/>
      <c r="EI55" s="0"/>
      <c r="EJ55" s="0"/>
      <c r="EK55" s="0"/>
      <c r="EL55" s="0"/>
      <c r="EM55" s="0"/>
      <c r="EN55" s="0"/>
      <c r="EO55" s="0"/>
      <c r="EP55" s="0"/>
      <c r="EQ55" s="0"/>
      <c r="ER55" s="0"/>
      <c r="ES55" s="0"/>
      <c r="ET55" s="0"/>
      <c r="EU55" s="0"/>
      <c r="EV55" s="0"/>
      <c r="EW55" s="0"/>
      <c r="EX55" s="0"/>
      <c r="EY55" s="0"/>
      <c r="EZ55" s="0"/>
      <c r="FA55" s="0"/>
      <c r="FB55" s="0"/>
      <c r="FC55" s="0"/>
      <c r="FD55" s="0"/>
      <c r="FE55" s="0"/>
      <c r="FF55" s="0"/>
      <c r="FG55" s="0"/>
      <c r="FH55" s="0"/>
      <c r="FI55" s="0"/>
      <c r="FJ55" s="0"/>
      <c r="FK55" s="0"/>
      <c r="FL55" s="0"/>
      <c r="FM55" s="0"/>
      <c r="FN55" s="0"/>
      <c r="FO55" s="0"/>
      <c r="FP55" s="0"/>
      <c r="FQ55" s="0"/>
      <c r="FR55" s="0"/>
      <c r="FS55" s="0"/>
      <c r="FT55" s="0"/>
      <c r="FU55" s="0"/>
      <c r="FV55" s="0"/>
      <c r="FW55" s="0"/>
      <c r="FX55" s="0"/>
      <c r="FY55" s="0"/>
      <c r="FZ55" s="0"/>
      <c r="GA55" s="0"/>
      <c r="GB55" s="0"/>
      <c r="GC55" s="0"/>
      <c r="GD55" s="0"/>
      <c r="GE55" s="0"/>
      <c r="GF55" s="0"/>
      <c r="GG55" s="0"/>
      <c r="GH55" s="0"/>
      <c r="GI55" s="0"/>
      <c r="GJ55" s="0"/>
      <c r="GK55" s="0"/>
      <c r="GL55" s="0"/>
      <c r="GM55" s="0"/>
      <c r="GN55" s="0"/>
      <c r="GO55" s="0"/>
      <c r="GP55" s="0"/>
      <c r="GQ55" s="0"/>
      <c r="GR55" s="0"/>
      <c r="GS55" s="0"/>
      <c r="GT55" s="0"/>
      <c r="GU55" s="0"/>
      <c r="GV55" s="0"/>
      <c r="GW55" s="0"/>
      <c r="GX55" s="0"/>
      <c r="GY55" s="0"/>
      <c r="GZ55" s="0"/>
      <c r="HA55" s="0"/>
      <c r="HB55" s="0"/>
      <c r="HC55" s="0"/>
      <c r="HD55" s="0"/>
      <c r="HE55" s="0"/>
      <c r="HF55" s="0"/>
      <c r="HG55" s="0"/>
      <c r="HH55" s="0"/>
      <c r="HI55" s="0"/>
      <c r="HJ55" s="0"/>
      <c r="HK55" s="0"/>
      <c r="HL55" s="0"/>
      <c r="HM55" s="0"/>
      <c r="HN55" s="0"/>
      <c r="HO55" s="0"/>
      <c r="HP55" s="0"/>
      <c r="HQ55" s="0"/>
      <c r="HR55" s="0"/>
      <c r="HS55" s="0"/>
      <c r="HT55" s="0"/>
      <c r="HU55" s="0"/>
      <c r="HV55" s="0"/>
      <c r="HW55" s="0"/>
      <c r="HX55" s="0"/>
      <c r="HY55" s="0"/>
      <c r="HZ55" s="0"/>
      <c r="IA55" s="0"/>
      <c r="IB55" s="0"/>
      <c r="IC55" s="0"/>
      <c r="ID55" s="0"/>
      <c r="IE55" s="0"/>
      <c r="IF55" s="0"/>
      <c r="IG55" s="0"/>
      <c r="IH55" s="0"/>
      <c r="II55" s="0"/>
      <c r="IJ55" s="0"/>
      <c r="IK55" s="0"/>
      <c r="IL55" s="0"/>
      <c r="IM55" s="0"/>
      <c r="IN55" s="0"/>
      <c r="IO55" s="0"/>
      <c r="IP55" s="0"/>
      <c r="IQ55" s="0"/>
      <c r="IR55" s="0"/>
      <c r="IS55" s="0"/>
      <c r="IT55" s="0"/>
      <c r="IU55" s="0"/>
      <c r="IV55" s="0"/>
      <c r="IW55" s="0"/>
      <c r="IX55" s="0"/>
      <c r="IY55" s="0"/>
      <c r="IZ55" s="0"/>
      <c r="JA55" s="0"/>
      <c r="JB55" s="0"/>
      <c r="JC55" s="0"/>
      <c r="JD55" s="0"/>
      <c r="JE55" s="0"/>
      <c r="JF55" s="0"/>
      <c r="JG55" s="0"/>
      <c r="JH55" s="0"/>
      <c r="JI55" s="0"/>
      <c r="JJ55" s="0"/>
      <c r="JK55" s="0"/>
      <c r="JL55" s="0"/>
      <c r="JM55" s="0"/>
      <c r="JN55" s="0"/>
      <c r="JO55" s="0"/>
      <c r="JP55" s="0"/>
      <c r="JQ55" s="0"/>
      <c r="JR55" s="0"/>
      <c r="JS55" s="0"/>
      <c r="JT55" s="0"/>
      <c r="JU55" s="0"/>
      <c r="JV55" s="0"/>
      <c r="JW55" s="0"/>
      <c r="JX55" s="0"/>
      <c r="JY55" s="0"/>
      <c r="JZ55" s="0"/>
      <c r="KA55" s="0"/>
      <c r="KB55" s="0"/>
      <c r="KC55" s="0"/>
      <c r="KD55" s="0"/>
      <c r="KE55" s="0"/>
      <c r="KF55" s="0"/>
      <c r="KG55" s="0"/>
      <c r="KH55" s="0"/>
      <c r="KI55" s="0"/>
      <c r="KJ55" s="0"/>
      <c r="KK55" s="0"/>
      <c r="KL55" s="0"/>
      <c r="KM55" s="0"/>
      <c r="KN55" s="0"/>
      <c r="KO55" s="0"/>
      <c r="KP55" s="0"/>
      <c r="KQ55" s="0"/>
      <c r="KR55" s="0"/>
      <c r="KS55" s="0"/>
      <c r="KT55" s="0"/>
      <c r="KU55" s="0"/>
      <c r="KV55" s="0"/>
      <c r="KW55" s="0"/>
      <c r="KX55" s="0"/>
      <c r="KY55" s="0"/>
      <c r="KZ55" s="0"/>
      <c r="LA55" s="0"/>
      <c r="LB55" s="0"/>
      <c r="LC55" s="0"/>
      <c r="LD55" s="0"/>
      <c r="LE55" s="0"/>
      <c r="LF55" s="0"/>
      <c r="LG55" s="0"/>
      <c r="LH55" s="0"/>
      <c r="LI55" s="0"/>
      <c r="LJ55" s="0"/>
      <c r="LK55" s="0"/>
      <c r="LL55" s="0"/>
      <c r="LM55" s="0"/>
      <c r="LN55" s="0"/>
      <c r="LO55" s="0"/>
      <c r="LP55" s="0"/>
      <c r="LQ55" s="0"/>
      <c r="LR55" s="0"/>
      <c r="LS55" s="0"/>
      <c r="LT55" s="0"/>
      <c r="LU55" s="0"/>
      <c r="LV55" s="0"/>
      <c r="LW55" s="0"/>
      <c r="LX55" s="0"/>
      <c r="LY55" s="0"/>
      <c r="LZ55" s="0"/>
      <c r="MA55" s="0"/>
      <c r="MB55" s="0"/>
      <c r="MC55" s="0"/>
      <c r="MD55" s="0"/>
      <c r="ME55" s="0"/>
      <c r="MF55" s="0"/>
      <c r="MG55" s="0"/>
      <c r="MH55" s="0"/>
      <c r="MI55" s="0"/>
      <c r="MJ55" s="0"/>
      <c r="MK55" s="0"/>
      <c r="ML55" s="0"/>
      <c r="MM55" s="0"/>
      <c r="MN55" s="0"/>
      <c r="MO55" s="0"/>
      <c r="MP55" s="0"/>
      <c r="MQ55" s="0"/>
      <c r="MR55" s="0"/>
      <c r="MS55" s="0"/>
      <c r="MT55" s="0"/>
      <c r="MU55" s="0"/>
      <c r="MV55" s="0"/>
      <c r="MW55" s="0"/>
      <c r="MX55" s="0"/>
      <c r="MY55" s="0"/>
      <c r="MZ55" s="0"/>
      <c r="NA55" s="0"/>
      <c r="NB55" s="0"/>
      <c r="NC55" s="0"/>
      <c r="ND55" s="0"/>
      <c r="NE55" s="0"/>
      <c r="NF55" s="0"/>
      <c r="NG55" s="0"/>
      <c r="NH55" s="0"/>
      <c r="NI55" s="0"/>
      <c r="NJ55" s="0"/>
      <c r="NK55" s="0"/>
      <c r="NL55" s="0"/>
      <c r="NM55" s="0"/>
      <c r="NN55" s="0"/>
      <c r="NO55" s="0"/>
      <c r="NP55" s="0"/>
      <c r="NQ55" s="0"/>
      <c r="NR55" s="0"/>
      <c r="NS55" s="0"/>
      <c r="NT55" s="0"/>
      <c r="NU55" s="0"/>
      <c r="NV55" s="0"/>
      <c r="NW55" s="0"/>
      <c r="NX55" s="0"/>
      <c r="NY55" s="0"/>
      <c r="NZ55" s="0"/>
      <c r="OA55" s="0"/>
      <c r="OB55" s="0"/>
      <c r="OC55" s="0"/>
      <c r="OD55" s="0"/>
      <c r="OE55" s="0"/>
      <c r="OF55" s="0"/>
      <c r="OG55" s="0"/>
      <c r="OH55" s="0"/>
      <c r="OI55" s="0"/>
      <c r="OJ55" s="0"/>
      <c r="OK55" s="0"/>
      <c r="OL55" s="0"/>
      <c r="OM55" s="0"/>
      <c r="ON55" s="0"/>
      <c r="OO55" s="0"/>
      <c r="OP55" s="0"/>
      <c r="OQ55" s="0"/>
      <c r="OR55" s="0"/>
      <c r="OS55" s="0"/>
      <c r="OT55" s="0"/>
      <c r="OU55" s="0"/>
      <c r="OV55" s="0"/>
      <c r="OW55" s="0"/>
      <c r="OX55" s="0"/>
      <c r="OY55" s="0"/>
      <c r="OZ55" s="0"/>
      <c r="PA55" s="0"/>
      <c r="PB55" s="0"/>
      <c r="PC55" s="0"/>
      <c r="PD55" s="0"/>
      <c r="PE55" s="0"/>
      <c r="PF55" s="0"/>
      <c r="PG55" s="0"/>
      <c r="PH55" s="0"/>
      <c r="PI55" s="0"/>
      <c r="PJ55" s="0"/>
      <c r="PK55" s="0"/>
      <c r="PL55" s="0"/>
      <c r="PM55" s="0"/>
      <c r="PN55" s="0"/>
      <c r="PO55" s="0"/>
      <c r="PP55" s="0"/>
      <c r="PQ55" s="0"/>
      <c r="PR55" s="0"/>
      <c r="PS55" s="0"/>
      <c r="PT55" s="0"/>
      <c r="PU55" s="0"/>
      <c r="PV55" s="0"/>
      <c r="PW55" s="0"/>
      <c r="PX55" s="0"/>
      <c r="PY55" s="0"/>
      <c r="PZ55" s="0"/>
      <c r="QA55" s="0"/>
      <c r="QB55" s="0"/>
      <c r="QC55" s="0"/>
      <c r="QD55" s="0"/>
      <c r="QE55" s="0"/>
      <c r="QF55" s="0"/>
      <c r="QG55" s="0"/>
      <c r="QH55" s="0"/>
      <c r="QI55" s="0"/>
      <c r="QJ55" s="0"/>
      <c r="QK55" s="0"/>
      <c r="QL55" s="0"/>
      <c r="QM55" s="0"/>
      <c r="QN55" s="0"/>
      <c r="QO55" s="0"/>
      <c r="QP55" s="0"/>
      <c r="QQ55" s="0"/>
      <c r="QR55" s="0"/>
      <c r="QS55" s="0"/>
      <c r="QT55" s="0"/>
      <c r="QU55" s="0"/>
      <c r="QV55" s="0"/>
      <c r="QW55" s="0"/>
      <c r="QX55" s="0"/>
      <c r="QY55" s="0"/>
      <c r="QZ55" s="0"/>
      <c r="RA55" s="0"/>
      <c r="RB55" s="0"/>
      <c r="RC55" s="0"/>
      <c r="RD55" s="0"/>
      <c r="RE55" s="0"/>
      <c r="RF55" s="0"/>
      <c r="RG55" s="0"/>
      <c r="RH55" s="0"/>
      <c r="RI55" s="0"/>
      <c r="RJ55" s="0"/>
      <c r="RK55" s="0"/>
      <c r="RL55" s="0"/>
      <c r="RM55" s="0"/>
      <c r="RN55" s="0"/>
      <c r="RO55" s="0"/>
      <c r="RP55" s="0"/>
      <c r="RQ55" s="0"/>
      <c r="RR55" s="0"/>
      <c r="RS55" s="0"/>
      <c r="RT55" s="0"/>
      <c r="RU55" s="0"/>
      <c r="RV55" s="0"/>
      <c r="RW55" s="0"/>
      <c r="RX55" s="0"/>
      <c r="RY55" s="0"/>
      <c r="RZ55" s="0"/>
      <c r="SA55" s="0"/>
      <c r="SB55" s="0"/>
      <c r="SC55" s="0"/>
      <c r="SD55" s="0"/>
      <c r="SE55" s="0"/>
      <c r="SF55" s="0"/>
      <c r="SG55" s="0"/>
      <c r="SH55" s="0"/>
      <c r="SI55" s="0"/>
      <c r="SJ55" s="0"/>
      <c r="SK55" s="0"/>
      <c r="SL55" s="0"/>
      <c r="SM55" s="0"/>
      <c r="SN55" s="0"/>
      <c r="SO55" s="0"/>
      <c r="SP55" s="0"/>
      <c r="SQ55" s="0"/>
      <c r="SR55" s="0"/>
      <c r="SS55" s="0"/>
      <c r="ST55" s="0"/>
      <c r="SU55" s="0"/>
      <c r="SV55" s="0"/>
      <c r="SW55" s="0"/>
      <c r="SX55" s="0"/>
      <c r="SY55" s="0"/>
      <c r="SZ55" s="0"/>
      <c r="TA55" s="0"/>
      <c r="TB55" s="0"/>
      <c r="TC55" s="0"/>
      <c r="TD55" s="0"/>
      <c r="TE55" s="0"/>
      <c r="TF55" s="0"/>
      <c r="TG55" s="0"/>
      <c r="TH55" s="0"/>
      <c r="TI55" s="0"/>
      <c r="TJ55" s="0"/>
      <c r="TK55" s="0"/>
      <c r="TL55" s="0"/>
      <c r="TM55" s="0"/>
      <c r="TN55" s="0"/>
      <c r="TO55" s="0"/>
      <c r="TP55" s="0"/>
      <c r="TQ55" s="0"/>
      <c r="TR55" s="0"/>
      <c r="TS55" s="0"/>
      <c r="TT55" s="0"/>
      <c r="TU55" s="0"/>
      <c r="TV55" s="0"/>
      <c r="TW55" s="0"/>
      <c r="TX55" s="0"/>
      <c r="TY55" s="0"/>
      <c r="TZ55" s="0"/>
      <c r="UA55" s="0"/>
      <c r="UB55" s="0"/>
      <c r="UC55" s="0"/>
      <c r="UD55" s="0"/>
      <c r="UE55" s="0"/>
      <c r="UF55" s="0"/>
      <c r="UG55" s="0"/>
      <c r="UH55" s="0"/>
      <c r="UI55" s="0"/>
      <c r="UJ55" s="0"/>
      <c r="UK55" s="0"/>
      <c r="UL55" s="0"/>
      <c r="UM55" s="0"/>
      <c r="UN55" s="0"/>
      <c r="UO55" s="0"/>
      <c r="UP55" s="0"/>
      <c r="UQ55" s="0"/>
      <c r="UR55" s="0"/>
      <c r="US55" s="0"/>
      <c r="UT55" s="0"/>
      <c r="UU55" s="0"/>
      <c r="UV55" s="0"/>
      <c r="UW55" s="0"/>
      <c r="UX55" s="0"/>
      <c r="UY55" s="0"/>
      <c r="UZ55" s="0"/>
      <c r="VA55" s="0"/>
      <c r="VB55" s="0"/>
      <c r="VC55" s="0"/>
      <c r="VD55" s="0"/>
      <c r="VE55" s="0"/>
      <c r="VF55" s="0"/>
      <c r="VG55" s="0"/>
      <c r="VH55" s="0"/>
      <c r="VI55" s="0"/>
      <c r="VJ55" s="0"/>
      <c r="VK55" s="0"/>
      <c r="VL55" s="0"/>
      <c r="VM55" s="0"/>
      <c r="VN55" s="0"/>
      <c r="VO55" s="0"/>
      <c r="VP55" s="0"/>
      <c r="VQ55" s="0"/>
      <c r="VR55" s="0"/>
      <c r="VS55" s="0"/>
      <c r="VT55" s="0"/>
      <c r="VU55" s="0"/>
      <c r="VV55" s="0"/>
      <c r="VW55" s="0"/>
      <c r="VX55" s="0"/>
      <c r="VY55" s="0"/>
      <c r="VZ55" s="0"/>
      <c r="WA55" s="0"/>
      <c r="WB55" s="0"/>
      <c r="WC55" s="0"/>
      <c r="WD55" s="0"/>
      <c r="WE55" s="0"/>
      <c r="WF55" s="0"/>
      <c r="WG55" s="0"/>
      <c r="WH55" s="0"/>
      <c r="WI55" s="0"/>
      <c r="WJ55" s="0"/>
      <c r="WK55" s="0"/>
      <c r="WL55" s="0"/>
      <c r="WM55" s="0"/>
      <c r="WN55" s="0"/>
      <c r="WO55" s="0"/>
      <c r="WP55" s="0"/>
      <c r="WQ55" s="0"/>
      <c r="WR55" s="0"/>
      <c r="WS55" s="0"/>
      <c r="WT55" s="0"/>
      <c r="WU55" s="0"/>
      <c r="WV55" s="0"/>
      <c r="WW55" s="0"/>
      <c r="WX55" s="0"/>
      <c r="WY55" s="0"/>
      <c r="WZ55" s="0"/>
      <c r="XA55" s="0"/>
      <c r="XB55" s="0"/>
      <c r="XC55" s="0"/>
      <c r="XD55" s="0"/>
      <c r="XE55" s="0"/>
      <c r="XF55" s="0"/>
      <c r="XG55" s="0"/>
      <c r="XH55" s="0"/>
      <c r="XI55" s="0"/>
      <c r="XJ55" s="0"/>
      <c r="XK55" s="0"/>
      <c r="XL55" s="0"/>
      <c r="XM55" s="0"/>
      <c r="XN55" s="0"/>
      <c r="XO55" s="0"/>
      <c r="XP55" s="0"/>
      <c r="XQ55" s="0"/>
      <c r="XR55" s="0"/>
      <c r="XS55" s="0"/>
      <c r="XT55" s="0"/>
      <c r="XU55" s="0"/>
      <c r="XV55" s="0"/>
      <c r="XW55" s="0"/>
      <c r="XX55" s="0"/>
      <c r="XY55" s="0"/>
      <c r="XZ55" s="0"/>
      <c r="YA55" s="0"/>
      <c r="YB55" s="0"/>
      <c r="YC55" s="0"/>
      <c r="YD55" s="0"/>
      <c r="YE55" s="0"/>
      <c r="YF55" s="0"/>
      <c r="YG55" s="0"/>
      <c r="YH55" s="0"/>
      <c r="YI55" s="0"/>
      <c r="YJ55" s="0"/>
      <c r="YK55" s="0"/>
      <c r="YL55" s="0"/>
      <c r="YM55" s="0"/>
      <c r="YN55" s="0"/>
      <c r="YO55" s="0"/>
      <c r="YP55" s="0"/>
      <c r="YQ55" s="0"/>
      <c r="YR55" s="0"/>
      <c r="YS55" s="0"/>
      <c r="YT55" s="0"/>
      <c r="YU55" s="0"/>
      <c r="YV55" s="0"/>
      <c r="YW55" s="0"/>
      <c r="YX55" s="0"/>
      <c r="YY55" s="0"/>
      <c r="YZ55" s="0"/>
      <c r="ZA55" s="0"/>
      <c r="ZB55" s="0"/>
      <c r="ZC55" s="0"/>
      <c r="ZD55" s="0"/>
      <c r="ZE55" s="0"/>
      <c r="ZF55" s="0"/>
      <c r="ZG55" s="0"/>
      <c r="ZH55" s="0"/>
      <c r="ZI55" s="0"/>
      <c r="ZJ55" s="0"/>
      <c r="ZK55" s="0"/>
      <c r="ZL55" s="0"/>
      <c r="ZM55" s="0"/>
      <c r="ZN55" s="0"/>
      <c r="ZO55" s="0"/>
      <c r="ZP55" s="0"/>
      <c r="ZQ55" s="0"/>
      <c r="ZR55" s="0"/>
      <c r="ZS55" s="0"/>
      <c r="ZT55" s="0"/>
      <c r="ZU55" s="0"/>
      <c r="ZV55" s="0"/>
      <c r="ZW55" s="0"/>
      <c r="ZX55" s="0"/>
      <c r="ZY55" s="0"/>
      <c r="ZZ55" s="0"/>
      <c r="AAA55" s="0"/>
      <c r="AAB55" s="0"/>
      <c r="AAC55" s="0"/>
      <c r="AAD55" s="0"/>
      <c r="AAE55" s="0"/>
      <c r="AAF55" s="0"/>
      <c r="AAG55" s="0"/>
      <c r="AAH55" s="0"/>
      <c r="AAI55" s="0"/>
      <c r="AAJ55" s="0"/>
      <c r="AAK55" s="0"/>
      <c r="AAL55" s="0"/>
      <c r="AAM55" s="0"/>
      <c r="AAN55" s="0"/>
      <c r="AAO55" s="0"/>
      <c r="AAP55" s="0"/>
      <c r="AAQ55" s="0"/>
      <c r="AAR55" s="0"/>
      <c r="AAS55" s="0"/>
      <c r="AAT55" s="0"/>
      <c r="AAU55" s="0"/>
      <c r="AAV55" s="0"/>
      <c r="AAW55" s="0"/>
      <c r="AAX55" s="0"/>
      <c r="AAY55" s="0"/>
      <c r="AAZ55" s="0"/>
      <c r="ABA55" s="0"/>
      <c r="ABB55" s="0"/>
      <c r="ABC55" s="0"/>
      <c r="ABD55" s="0"/>
      <c r="ABE55" s="0"/>
      <c r="ABF55" s="0"/>
      <c r="ABG55" s="0"/>
      <c r="ABH55" s="0"/>
      <c r="ABI55" s="0"/>
      <c r="ABJ55" s="0"/>
      <c r="ABK55" s="0"/>
      <c r="ABL55" s="0"/>
      <c r="ABM55" s="0"/>
      <c r="ABN55" s="0"/>
      <c r="ABO55" s="0"/>
      <c r="ABP55" s="0"/>
      <c r="ABQ55" s="0"/>
      <c r="ABR55" s="0"/>
      <c r="ABS55" s="0"/>
      <c r="ABT55" s="0"/>
      <c r="ABU55" s="0"/>
      <c r="ABV55" s="0"/>
      <c r="ABW55" s="0"/>
      <c r="ABX55" s="0"/>
      <c r="ABY55" s="0"/>
      <c r="ABZ55" s="0"/>
      <c r="ACA55" s="0"/>
      <c r="ACB55" s="0"/>
      <c r="ACC55" s="0"/>
      <c r="ACD55" s="0"/>
      <c r="ACE55" s="0"/>
      <c r="ACF55" s="0"/>
      <c r="ACG55" s="0"/>
      <c r="ACH55" s="0"/>
      <c r="ACI55" s="0"/>
      <c r="ACJ55" s="0"/>
      <c r="ACK55" s="0"/>
      <c r="ACL55" s="0"/>
      <c r="ACM55" s="0"/>
      <c r="ACN55" s="0"/>
      <c r="ACO55" s="0"/>
      <c r="ACP55" s="0"/>
      <c r="ACQ55" s="0"/>
      <c r="ACR55" s="0"/>
      <c r="ACS55" s="0"/>
      <c r="ACT55" s="0"/>
      <c r="ACU55" s="0"/>
      <c r="ACV55" s="0"/>
      <c r="ACW55" s="0"/>
      <c r="ACX55" s="0"/>
      <c r="ACY55" s="0"/>
      <c r="ACZ55" s="0"/>
      <c r="ADA55" s="0"/>
      <c r="ADB55" s="0"/>
      <c r="ADC55" s="0"/>
      <c r="ADD55" s="0"/>
      <c r="ADE55" s="0"/>
      <c r="ADF55" s="0"/>
      <c r="ADG55" s="0"/>
      <c r="ADH55" s="0"/>
      <c r="ADI55" s="0"/>
      <c r="ADJ55" s="0"/>
      <c r="ADK55" s="0"/>
      <c r="ADL55" s="0"/>
      <c r="ADM55" s="0"/>
      <c r="ADN55" s="0"/>
      <c r="ADO55" s="0"/>
      <c r="ADP55" s="0"/>
      <c r="ADQ55" s="0"/>
      <c r="ADR55" s="0"/>
      <c r="ADS55" s="0"/>
      <c r="ADT55" s="0"/>
      <c r="ADU55" s="0"/>
      <c r="ADV55" s="0"/>
      <c r="ADW55" s="0"/>
      <c r="ADX55" s="0"/>
      <c r="ADY55" s="0"/>
      <c r="ADZ55" s="0"/>
      <c r="AEA55" s="0"/>
      <c r="AEB55" s="0"/>
      <c r="AEC55" s="0"/>
      <c r="AED55" s="0"/>
      <c r="AEE55" s="0"/>
      <c r="AEF55" s="0"/>
      <c r="AEG55" s="0"/>
      <c r="AEH55" s="0"/>
      <c r="AEI55" s="0"/>
      <c r="AEJ55" s="0"/>
      <c r="AEK55" s="0"/>
      <c r="AEL55" s="0"/>
      <c r="AEM55" s="0"/>
      <c r="AEN55" s="0"/>
      <c r="AEO55" s="0"/>
      <c r="AEP55" s="0"/>
      <c r="AEQ55" s="0"/>
      <c r="AER55" s="0"/>
      <c r="AES55" s="0"/>
      <c r="AET55" s="0"/>
      <c r="AEU55" s="0"/>
      <c r="AEV55" s="0"/>
      <c r="AEW55" s="0"/>
      <c r="AEX55" s="0"/>
      <c r="AEY55" s="0"/>
      <c r="AEZ55" s="0"/>
      <c r="AFA55" s="0"/>
      <c r="AFB55" s="0"/>
      <c r="AFC55" s="0"/>
      <c r="AFD55" s="0"/>
      <c r="AFE55" s="0"/>
      <c r="AFF55" s="0"/>
      <c r="AFG55" s="0"/>
      <c r="AFH55" s="0"/>
      <c r="AFI55" s="0"/>
      <c r="AFJ55" s="0"/>
      <c r="AFK55" s="0"/>
      <c r="AFL55" s="0"/>
      <c r="AFM55" s="0"/>
      <c r="AFN55" s="0"/>
      <c r="AFO55" s="0"/>
      <c r="AFP55" s="0"/>
      <c r="AFQ55" s="0"/>
      <c r="AFR55" s="0"/>
      <c r="AFS55" s="0"/>
      <c r="AFT55" s="0"/>
      <c r="AFU55" s="0"/>
      <c r="AFV55" s="0"/>
      <c r="AFW55" s="0"/>
      <c r="AFX55" s="0"/>
      <c r="AFY55" s="0"/>
      <c r="AFZ55" s="0"/>
      <c r="AGA55" s="0"/>
      <c r="AGB55" s="0"/>
      <c r="AGC55" s="0"/>
      <c r="AGD55" s="0"/>
      <c r="AGE55" s="0"/>
      <c r="AGF55" s="0"/>
      <c r="AGG55" s="0"/>
      <c r="AGH55" s="0"/>
      <c r="AGI55" s="0"/>
      <c r="AGJ55" s="0"/>
      <c r="AGK55" s="0"/>
      <c r="AGL55" s="0"/>
      <c r="AGM55" s="0"/>
      <c r="AGN55" s="0"/>
      <c r="AGO55" s="0"/>
      <c r="AGP55" s="0"/>
      <c r="AGQ55" s="0"/>
      <c r="AGR55" s="0"/>
      <c r="AGS55" s="0"/>
      <c r="AGT55" s="0"/>
      <c r="AGU55" s="0"/>
      <c r="AGV55" s="0"/>
      <c r="AGW55" s="0"/>
      <c r="AGX55" s="0"/>
      <c r="AGY55" s="0"/>
      <c r="AGZ55" s="0"/>
      <c r="AHA55" s="0"/>
      <c r="AHB55" s="0"/>
      <c r="AHC55" s="0"/>
      <c r="AHD55" s="0"/>
      <c r="AHE55" s="0"/>
      <c r="AHF55" s="0"/>
      <c r="AHG55" s="0"/>
      <c r="AHH55" s="0"/>
      <c r="AHI55" s="0"/>
      <c r="AHJ55" s="0"/>
      <c r="AHK55" s="0"/>
      <c r="AHL55" s="0"/>
      <c r="AHM55" s="0"/>
      <c r="AHN55" s="0"/>
      <c r="AHO55" s="0"/>
      <c r="AHP55" s="0"/>
      <c r="AHQ55" s="0"/>
      <c r="AHR55" s="0"/>
      <c r="AHS55" s="0"/>
      <c r="AHT55" s="0"/>
      <c r="AHU55" s="0"/>
      <c r="AHV55" s="0"/>
      <c r="AHW55" s="0"/>
      <c r="AHX55" s="0"/>
      <c r="AHY55" s="0"/>
      <c r="AHZ55" s="0"/>
      <c r="AIA55" s="0"/>
      <c r="AIB55" s="0"/>
      <c r="AIC55" s="0"/>
      <c r="AID55" s="0"/>
      <c r="AIE55" s="0"/>
      <c r="AIF55" s="0"/>
      <c r="AIG55" s="0"/>
      <c r="AIH55" s="0"/>
      <c r="AII55" s="0"/>
      <c r="AIJ55" s="0"/>
      <c r="AIK55" s="0"/>
      <c r="AIL55" s="0"/>
      <c r="AIM55" s="0"/>
      <c r="AIN55" s="0"/>
      <c r="AIO55" s="0"/>
      <c r="AIP55" s="0"/>
      <c r="AIQ55" s="0"/>
      <c r="AIR55" s="0"/>
      <c r="AIS55" s="0"/>
      <c r="AIT55" s="0"/>
      <c r="AIU55" s="0"/>
      <c r="AIV55" s="0"/>
      <c r="AIW55" s="0"/>
      <c r="AIX55" s="0"/>
      <c r="AIY55" s="0"/>
      <c r="AIZ55" s="0"/>
      <c r="AJA55" s="0"/>
      <c r="AJB55" s="0"/>
      <c r="AJC55" s="0"/>
      <c r="AJD55" s="0"/>
      <c r="AJE55" s="0"/>
      <c r="AJF55" s="0"/>
      <c r="AJG55" s="0"/>
      <c r="AJH55" s="0"/>
      <c r="AJI55" s="0"/>
      <c r="AJJ55" s="0"/>
      <c r="AJK55" s="0"/>
      <c r="AJL55" s="0"/>
      <c r="AJM55" s="0"/>
      <c r="AJN55" s="0"/>
      <c r="AJO55" s="0"/>
      <c r="AJP55" s="0"/>
      <c r="AJQ55" s="0"/>
      <c r="AJR55" s="0"/>
      <c r="AJS55" s="0"/>
      <c r="AJT55" s="0"/>
      <c r="AJU55" s="0"/>
      <c r="AJV55" s="0"/>
      <c r="AJW55" s="0"/>
      <c r="AJX55" s="0"/>
      <c r="AJY55" s="0"/>
      <c r="AJZ55" s="0"/>
      <c r="AKA55" s="0"/>
      <c r="AKB55" s="0"/>
      <c r="AKC55" s="0"/>
      <c r="AKD55" s="0"/>
      <c r="AKE55" s="0"/>
      <c r="AKF55" s="0"/>
      <c r="AKG55" s="0"/>
      <c r="AKH55" s="0"/>
      <c r="AKI55" s="0"/>
      <c r="AKJ55" s="0"/>
      <c r="AKK55" s="0"/>
      <c r="AKL55" s="0"/>
      <c r="AKM55" s="0"/>
      <c r="AKN55" s="0"/>
      <c r="AKO55" s="0"/>
      <c r="AKP55" s="0"/>
      <c r="AKQ55" s="0"/>
      <c r="AKR55" s="0"/>
      <c r="AKS55" s="0"/>
      <c r="AKT55" s="0"/>
      <c r="AKU55" s="0"/>
      <c r="AKV55" s="0"/>
      <c r="AKW55" s="0"/>
      <c r="AKX55" s="0"/>
      <c r="AKY55" s="0"/>
      <c r="AKZ55" s="0"/>
      <c r="ALA55" s="0"/>
      <c r="ALB55" s="0"/>
      <c r="ALC55" s="0"/>
      <c r="ALD55" s="0"/>
      <c r="ALE55" s="0"/>
      <c r="ALF55" s="0"/>
      <c r="ALG55" s="0"/>
      <c r="ALH55" s="0"/>
      <c r="ALI55" s="0"/>
      <c r="ALJ55" s="0"/>
      <c r="ALK55" s="0"/>
      <c r="ALL55" s="0"/>
      <c r="ALM55" s="0"/>
      <c r="ALN55" s="0"/>
      <c r="ALO55" s="0"/>
      <c r="ALP55" s="0"/>
      <c r="ALQ55" s="0"/>
      <c r="ALR55" s="0"/>
      <c r="ALS55" s="0"/>
      <c r="ALT55" s="0"/>
      <c r="ALU55" s="0"/>
      <c r="ALV55" s="0"/>
      <c r="ALW55" s="0"/>
      <c r="ALX55" s="0"/>
      <c r="ALY55" s="0"/>
      <c r="ALZ55" s="0"/>
      <c r="AMA55" s="0"/>
      <c r="AMB55" s="0"/>
      <c r="AMC55" s="0"/>
      <c r="AMD55" s="0"/>
      <c r="AME55" s="0"/>
      <c r="AMF55" s="0"/>
      <c r="AMG55" s="0"/>
      <c r="AMH55" s="0"/>
      <c r="AMI55" s="0"/>
      <c r="AMJ55" s="0"/>
    </row>
    <row r="56" customFormat="false" ht="20.25" hidden="false" customHeight="true" outlineLevel="0" collapsed="false">
      <c r="A56" s="0"/>
      <c r="B56" s="83"/>
      <c r="C56" s="142"/>
      <c r="D56" s="142"/>
      <c r="E56" s="142"/>
      <c r="F56" s="111"/>
      <c r="G56" s="128"/>
      <c r="H56" s="129"/>
      <c r="I56" s="129"/>
      <c r="J56" s="129"/>
      <c r="K56" s="129"/>
      <c r="L56" s="130"/>
      <c r="M56" s="130"/>
      <c r="N56" s="130"/>
      <c r="O56" s="130"/>
      <c r="P56" s="112" t="s">
        <v>
62</v>
      </c>
      <c r="Q56" s="112"/>
      <c r="R56" s="112"/>
      <c r="S56" s="113" t="str">
        <f aca="false">
IF(S55="","",VLOOKUP(S55,'【記載例】シフト記号表（勤務時間帯）'!$C$5:$K$36,9,0))</f>
        <v>
</v>
      </c>
      <c r="T56" s="114" t="str">
        <f aca="false">
IF(T55="","",VLOOKUP(T55,'【記載例】シフト記号表（勤務時間帯）'!$C$5:$K$36,9,0))</f>
        <v>
</v>
      </c>
      <c r="U56" s="114" t="str">
        <f aca="false">
IF(U55="","",VLOOKUP(U55,'【記載例】シフト記号表（勤務時間帯）'!$C$5:$K$36,9,0))</f>
        <v>
</v>
      </c>
      <c r="V56" s="114" t="str">
        <f aca="false">
IF(V55="","",VLOOKUP(V55,'【記載例】シフト記号表（勤務時間帯）'!$C$5:$K$36,9,0))</f>
        <v>
</v>
      </c>
      <c r="W56" s="114" t="str">
        <f aca="false">
IF(W55="","",VLOOKUP(W55,'【記載例】シフト記号表（勤務時間帯）'!$C$5:$K$36,9,0))</f>
        <v>
</v>
      </c>
      <c r="X56" s="114" t="str">
        <f aca="false">
IF(X55="","",VLOOKUP(X55,'【記載例】シフト記号表（勤務時間帯）'!$C$5:$K$36,9,0))</f>
        <v>
</v>
      </c>
      <c r="Y56" s="115" t="str">
        <f aca="false">
IF(Y55="","",VLOOKUP(Y55,'【記載例】シフト記号表（勤務時間帯）'!$C$5:$K$36,9,0))</f>
        <v>
</v>
      </c>
      <c r="Z56" s="113" t="str">
        <f aca="false">
IF(Z55="","",VLOOKUP(Z55,'【記載例】シフト記号表（勤務時間帯）'!$C$5:$K$36,9,0))</f>
        <v>
</v>
      </c>
      <c r="AA56" s="114" t="str">
        <f aca="false">
IF(AA55="","",VLOOKUP(AA55,'【記載例】シフト記号表（勤務時間帯）'!$C$5:$K$36,9,0))</f>
        <v>
</v>
      </c>
      <c r="AB56" s="114" t="str">
        <f aca="false">
IF(AB55="","",VLOOKUP(AB55,'【記載例】シフト記号表（勤務時間帯）'!$C$5:$K$36,9,0))</f>
        <v>
</v>
      </c>
      <c r="AC56" s="114" t="str">
        <f aca="false">
IF(AC55="","",VLOOKUP(AC55,'【記載例】シフト記号表（勤務時間帯）'!$C$5:$K$36,9,0))</f>
        <v>
</v>
      </c>
      <c r="AD56" s="114" t="str">
        <f aca="false">
IF(AD55="","",VLOOKUP(AD55,'【記載例】シフト記号表（勤務時間帯）'!$C$5:$K$36,9,0))</f>
        <v>
</v>
      </c>
      <c r="AE56" s="114" t="str">
        <f aca="false">
IF(AE55="","",VLOOKUP(AE55,'【記載例】シフト記号表（勤務時間帯）'!$C$5:$K$36,9,0))</f>
        <v>
</v>
      </c>
      <c r="AF56" s="115" t="str">
        <f aca="false">
IF(AF55="","",VLOOKUP(AF55,'【記載例】シフト記号表（勤務時間帯）'!$C$5:$K$36,9,0))</f>
        <v>
</v>
      </c>
      <c r="AG56" s="113" t="str">
        <f aca="false">
IF(AG55="","",VLOOKUP(AG55,'【記載例】シフト記号表（勤務時間帯）'!$C$5:$K$36,9,0))</f>
        <v>
</v>
      </c>
      <c r="AH56" s="114" t="str">
        <f aca="false">
IF(AH55="","",VLOOKUP(AH55,'【記載例】シフト記号表（勤務時間帯）'!$C$5:$K$36,9,0))</f>
        <v>
</v>
      </c>
      <c r="AI56" s="114" t="str">
        <f aca="false">
IF(AI55="","",VLOOKUP(AI55,'【記載例】シフト記号表（勤務時間帯）'!$C$5:$K$36,9,0))</f>
        <v>
</v>
      </c>
      <c r="AJ56" s="114" t="str">
        <f aca="false">
IF(AJ55="","",VLOOKUP(AJ55,'【記載例】シフト記号表（勤務時間帯）'!$C$5:$K$36,9,0))</f>
        <v>
</v>
      </c>
      <c r="AK56" s="114" t="str">
        <f aca="false">
IF(AK55="","",VLOOKUP(AK55,'【記載例】シフト記号表（勤務時間帯）'!$C$5:$K$36,9,0))</f>
        <v>
</v>
      </c>
      <c r="AL56" s="114" t="str">
        <f aca="false">
IF(AL55="","",VLOOKUP(AL55,'【記載例】シフト記号表（勤務時間帯）'!$C$5:$K$36,9,0))</f>
        <v>
</v>
      </c>
      <c r="AM56" s="115" t="str">
        <f aca="false">
IF(AM55="","",VLOOKUP(AM55,'【記載例】シフト記号表（勤務時間帯）'!$C$5:$K$36,9,0))</f>
        <v>
</v>
      </c>
      <c r="AN56" s="113" t="str">
        <f aca="false">
IF(AN55="","",VLOOKUP(AN55,'【記載例】シフト記号表（勤務時間帯）'!$C$5:$K$36,9,0))</f>
        <v>
</v>
      </c>
      <c r="AO56" s="114" t="str">
        <f aca="false">
IF(AO55="","",VLOOKUP(AO55,'【記載例】シフト記号表（勤務時間帯）'!$C$5:$K$36,9,0))</f>
        <v>
</v>
      </c>
      <c r="AP56" s="114" t="str">
        <f aca="false">
IF(AP55="","",VLOOKUP(AP55,'【記載例】シフト記号表（勤務時間帯）'!$C$5:$K$36,9,0))</f>
        <v>
</v>
      </c>
      <c r="AQ56" s="114" t="str">
        <f aca="false">
IF(AQ55="","",VLOOKUP(AQ55,'【記載例】シフト記号表（勤務時間帯）'!$C$5:$K$36,9,0))</f>
        <v>
</v>
      </c>
      <c r="AR56" s="114" t="str">
        <f aca="false">
IF(AR55="","",VLOOKUP(AR55,'【記載例】シフト記号表（勤務時間帯）'!$C$5:$K$36,9,0))</f>
        <v>
</v>
      </c>
      <c r="AS56" s="114" t="str">
        <f aca="false">
IF(AS55="","",VLOOKUP(AS55,'【記載例】シフト記号表（勤務時間帯）'!$C$5:$K$36,9,0))</f>
        <v>
</v>
      </c>
      <c r="AT56" s="115" t="str">
        <f aca="false">
IF(AT55="","",VLOOKUP(AT55,'【記載例】シフト記号表（勤務時間帯）'!$C$5:$K$36,9,0))</f>
        <v>
</v>
      </c>
      <c r="AU56" s="113" t="str">
        <f aca="false">
IF(AU55="","",VLOOKUP(AU55,'【記載例】シフト記号表（勤務時間帯）'!$C$5:$K$36,9,0))</f>
        <v>
</v>
      </c>
      <c r="AV56" s="114" t="str">
        <f aca="false">
IF(AV55="","",VLOOKUP(AV55,'【記載例】シフト記号表（勤務時間帯）'!$C$5:$K$36,9,0))</f>
        <v>
</v>
      </c>
      <c r="AW56" s="115" t="str">
        <f aca="false">
IF(AW55="","",VLOOKUP(AW55,'【記載例】シフト記号表（勤務時間帯）'!$C$5:$K$36,9,0))</f>
        <v>
</v>
      </c>
      <c r="AX56" s="116" t="n">
        <f aca="false">
IF($BB$3="計画",SUM(S56:AT56),IF($BB$3="実績",SUM(S56:AW56),""))</f>
        <v>
0</v>
      </c>
      <c r="AY56" s="116"/>
      <c r="AZ56" s="117" t="n">
        <f aca="false">
IF($BB$3="計画",AX56/4,IF($BB$3="実績",))</f>
        <v>
0</v>
      </c>
      <c r="BA56" s="117"/>
      <c r="BB56" s="143"/>
      <c r="BC56" s="143"/>
      <c r="BD56" s="143"/>
      <c r="BE56" s="143"/>
      <c r="BF56" s="143"/>
      <c r="BG56" s="0"/>
      <c r="BH56" s="0"/>
      <c r="BI56" s="0"/>
      <c r="BJ56" s="0"/>
      <c r="BK56" s="0"/>
      <c r="BL56" s="0"/>
      <c r="BM56" s="0"/>
      <c r="BN56" s="0"/>
      <c r="BO56" s="0"/>
      <c r="BP56" s="0"/>
      <c r="BQ56" s="0"/>
      <c r="BR56" s="0"/>
      <c r="BS56" s="0"/>
      <c r="BT56" s="0"/>
      <c r="BU56" s="0"/>
      <c r="BV56" s="0"/>
      <c r="BW56" s="0"/>
      <c r="BX56" s="0"/>
      <c r="BY56" s="0"/>
      <c r="BZ56" s="0"/>
      <c r="CA56" s="0"/>
      <c r="CB56" s="0"/>
      <c r="CC56" s="0"/>
      <c r="CD56" s="0"/>
      <c r="CE56" s="0"/>
      <c r="CF56" s="0"/>
      <c r="CG56" s="0"/>
      <c r="CH56" s="0"/>
      <c r="CI56" s="0"/>
      <c r="CJ56" s="0"/>
      <c r="CK56" s="0"/>
      <c r="CL56" s="0"/>
      <c r="CM56" s="0"/>
      <c r="CN56" s="0"/>
      <c r="CO56" s="0"/>
      <c r="CP56" s="0"/>
      <c r="CQ56" s="0"/>
      <c r="CR56" s="0"/>
      <c r="CS56" s="0"/>
      <c r="CT56" s="0"/>
      <c r="CU56" s="0"/>
      <c r="CV56" s="0"/>
      <c r="CW56" s="0"/>
      <c r="CX56" s="0"/>
      <c r="CY56" s="0"/>
      <c r="CZ56" s="0"/>
      <c r="DA56" s="0"/>
      <c r="DB56" s="0"/>
      <c r="DC56" s="0"/>
      <c r="DD56" s="0"/>
      <c r="DE56" s="0"/>
      <c r="DF56" s="0"/>
      <c r="DG56" s="0"/>
      <c r="DH56" s="0"/>
      <c r="DI56" s="0"/>
      <c r="DJ56" s="0"/>
      <c r="DK56" s="0"/>
      <c r="DL56" s="0"/>
      <c r="DM56" s="0"/>
      <c r="DN56" s="0"/>
      <c r="DO56" s="0"/>
      <c r="DP56" s="0"/>
      <c r="DQ56" s="0"/>
      <c r="DR56" s="0"/>
      <c r="DS56" s="0"/>
      <c r="DT56" s="0"/>
      <c r="DU56" s="0"/>
      <c r="DV56" s="0"/>
      <c r="DW56" s="0"/>
      <c r="DX56" s="0"/>
      <c r="DY56" s="0"/>
      <c r="DZ56" s="0"/>
      <c r="EA56" s="0"/>
      <c r="EB56" s="0"/>
      <c r="EC56" s="0"/>
      <c r="ED56" s="0"/>
      <c r="EE56" s="0"/>
      <c r="EF56" s="0"/>
      <c r="EG56" s="0"/>
      <c r="EH56" s="0"/>
      <c r="EI56" s="0"/>
      <c r="EJ56" s="0"/>
      <c r="EK56" s="0"/>
      <c r="EL56" s="0"/>
      <c r="EM56" s="0"/>
      <c r="EN56" s="0"/>
      <c r="EO56" s="0"/>
      <c r="EP56" s="0"/>
      <c r="EQ56" s="0"/>
      <c r="ER56" s="0"/>
      <c r="ES56" s="0"/>
      <c r="ET56" s="0"/>
      <c r="EU56" s="0"/>
      <c r="EV56" s="0"/>
      <c r="EW56" s="0"/>
      <c r="EX56" s="0"/>
      <c r="EY56" s="0"/>
      <c r="EZ56" s="0"/>
      <c r="FA56" s="0"/>
      <c r="FB56" s="0"/>
      <c r="FC56" s="0"/>
      <c r="FD56" s="0"/>
      <c r="FE56" s="0"/>
      <c r="FF56" s="0"/>
      <c r="FG56" s="0"/>
      <c r="FH56" s="0"/>
      <c r="FI56" s="0"/>
      <c r="FJ56" s="0"/>
      <c r="FK56" s="0"/>
      <c r="FL56" s="0"/>
      <c r="FM56" s="0"/>
      <c r="FN56" s="0"/>
      <c r="FO56" s="0"/>
      <c r="FP56" s="0"/>
      <c r="FQ56" s="0"/>
      <c r="FR56" s="0"/>
      <c r="FS56" s="0"/>
      <c r="FT56" s="0"/>
      <c r="FU56" s="0"/>
      <c r="FV56" s="0"/>
      <c r="FW56" s="0"/>
      <c r="FX56" s="0"/>
      <c r="FY56" s="0"/>
      <c r="FZ56" s="0"/>
      <c r="GA56" s="0"/>
      <c r="GB56" s="0"/>
      <c r="GC56" s="0"/>
      <c r="GD56" s="0"/>
      <c r="GE56" s="0"/>
      <c r="GF56" s="0"/>
      <c r="GG56" s="0"/>
      <c r="GH56" s="0"/>
      <c r="GI56" s="0"/>
      <c r="GJ56" s="0"/>
      <c r="GK56" s="0"/>
      <c r="GL56" s="0"/>
      <c r="GM56" s="0"/>
      <c r="GN56" s="0"/>
      <c r="GO56" s="0"/>
      <c r="GP56" s="0"/>
      <c r="GQ56" s="0"/>
      <c r="GR56" s="0"/>
      <c r="GS56" s="0"/>
      <c r="GT56" s="0"/>
      <c r="GU56" s="0"/>
      <c r="GV56" s="0"/>
      <c r="GW56" s="0"/>
      <c r="GX56" s="0"/>
      <c r="GY56" s="0"/>
      <c r="GZ56" s="0"/>
      <c r="HA56" s="0"/>
      <c r="HB56" s="0"/>
      <c r="HC56" s="0"/>
      <c r="HD56" s="0"/>
      <c r="HE56" s="0"/>
      <c r="HF56" s="0"/>
      <c r="HG56" s="0"/>
      <c r="HH56" s="0"/>
      <c r="HI56" s="0"/>
      <c r="HJ56" s="0"/>
      <c r="HK56" s="0"/>
      <c r="HL56" s="0"/>
      <c r="HM56" s="0"/>
      <c r="HN56" s="0"/>
      <c r="HO56" s="0"/>
      <c r="HP56" s="0"/>
      <c r="HQ56" s="0"/>
      <c r="HR56" s="0"/>
      <c r="HS56" s="0"/>
      <c r="HT56" s="0"/>
      <c r="HU56" s="0"/>
      <c r="HV56" s="0"/>
      <c r="HW56" s="0"/>
      <c r="HX56" s="0"/>
      <c r="HY56" s="0"/>
      <c r="HZ56" s="0"/>
      <c r="IA56" s="0"/>
      <c r="IB56" s="0"/>
      <c r="IC56" s="0"/>
      <c r="ID56" s="0"/>
      <c r="IE56" s="0"/>
      <c r="IF56" s="0"/>
      <c r="IG56" s="0"/>
      <c r="IH56" s="0"/>
      <c r="II56" s="0"/>
      <c r="IJ56" s="0"/>
      <c r="IK56" s="0"/>
      <c r="IL56" s="0"/>
      <c r="IM56" s="0"/>
      <c r="IN56" s="0"/>
      <c r="IO56" s="0"/>
      <c r="IP56" s="0"/>
      <c r="IQ56" s="0"/>
      <c r="IR56" s="0"/>
      <c r="IS56" s="0"/>
      <c r="IT56" s="0"/>
      <c r="IU56" s="0"/>
      <c r="IV56" s="0"/>
      <c r="IW56" s="0"/>
      <c r="IX56" s="0"/>
      <c r="IY56" s="0"/>
      <c r="IZ56" s="0"/>
      <c r="JA56" s="0"/>
      <c r="JB56" s="0"/>
      <c r="JC56" s="0"/>
      <c r="JD56" s="0"/>
      <c r="JE56" s="0"/>
      <c r="JF56" s="0"/>
      <c r="JG56" s="0"/>
      <c r="JH56" s="0"/>
      <c r="JI56" s="0"/>
      <c r="JJ56" s="0"/>
      <c r="JK56" s="0"/>
      <c r="JL56" s="0"/>
      <c r="JM56" s="0"/>
      <c r="JN56" s="0"/>
      <c r="JO56" s="0"/>
      <c r="JP56" s="0"/>
      <c r="JQ56" s="0"/>
      <c r="JR56" s="0"/>
      <c r="JS56" s="0"/>
      <c r="JT56" s="0"/>
      <c r="JU56" s="0"/>
      <c r="JV56" s="0"/>
      <c r="JW56" s="0"/>
      <c r="JX56" s="0"/>
      <c r="JY56" s="0"/>
      <c r="JZ56" s="0"/>
      <c r="KA56" s="0"/>
      <c r="KB56" s="0"/>
      <c r="KC56" s="0"/>
      <c r="KD56" s="0"/>
      <c r="KE56" s="0"/>
      <c r="KF56" s="0"/>
      <c r="KG56" s="0"/>
      <c r="KH56" s="0"/>
      <c r="KI56" s="0"/>
      <c r="KJ56" s="0"/>
      <c r="KK56" s="0"/>
      <c r="KL56" s="0"/>
      <c r="KM56" s="0"/>
      <c r="KN56" s="0"/>
      <c r="KO56" s="0"/>
      <c r="KP56" s="0"/>
      <c r="KQ56" s="0"/>
      <c r="KR56" s="0"/>
      <c r="KS56" s="0"/>
      <c r="KT56" s="0"/>
      <c r="KU56" s="0"/>
      <c r="KV56" s="0"/>
      <c r="KW56" s="0"/>
      <c r="KX56" s="0"/>
      <c r="KY56" s="0"/>
      <c r="KZ56" s="0"/>
      <c r="LA56" s="0"/>
      <c r="LB56" s="0"/>
      <c r="LC56" s="0"/>
      <c r="LD56" s="0"/>
      <c r="LE56" s="0"/>
      <c r="LF56" s="0"/>
      <c r="LG56" s="0"/>
      <c r="LH56" s="0"/>
      <c r="LI56" s="0"/>
      <c r="LJ56" s="0"/>
      <c r="LK56" s="0"/>
      <c r="LL56" s="0"/>
      <c r="LM56" s="0"/>
      <c r="LN56" s="0"/>
      <c r="LO56" s="0"/>
      <c r="LP56" s="0"/>
      <c r="LQ56" s="0"/>
      <c r="LR56" s="0"/>
      <c r="LS56" s="0"/>
      <c r="LT56" s="0"/>
      <c r="LU56" s="0"/>
      <c r="LV56" s="0"/>
      <c r="LW56" s="0"/>
      <c r="LX56" s="0"/>
      <c r="LY56" s="0"/>
      <c r="LZ56" s="0"/>
      <c r="MA56" s="0"/>
      <c r="MB56" s="0"/>
      <c r="MC56" s="0"/>
      <c r="MD56" s="0"/>
      <c r="ME56" s="0"/>
      <c r="MF56" s="0"/>
      <c r="MG56" s="0"/>
      <c r="MH56" s="0"/>
      <c r="MI56" s="0"/>
      <c r="MJ56" s="0"/>
      <c r="MK56" s="0"/>
      <c r="ML56" s="0"/>
      <c r="MM56" s="0"/>
      <c r="MN56" s="0"/>
      <c r="MO56" s="0"/>
      <c r="MP56" s="0"/>
      <c r="MQ56" s="0"/>
      <c r="MR56" s="0"/>
      <c r="MS56" s="0"/>
      <c r="MT56" s="0"/>
      <c r="MU56" s="0"/>
      <c r="MV56" s="0"/>
      <c r="MW56" s="0"/>
      <c r="MX56" s="0"/>
      <c r="MY56" s="0"/>
      <c r="MZ56" s="0"/>
      <c r="NA56" s="0"/>
      <c r="NB56" s="0"/>
      <c r="NC56" s="0"/>
      <c r="ND56" s="0"/>
      <c r="NE56" s="0"/>
      <c r="NF56" s="0"/>
      <c r="NG56" s="0"/>
      <c r="NH56" s="0"/>
      <c r="NI56" s="0"/>
      <c r="NJ56" s="0"/>
      <c r="NK56" s="0"/>
      <c r="NL56" s="0"/>
      <c r="NM56" s="0"/>
      <c r="NN56" s="0"/>
      <c r="NO56" s="0"/>
      <c r="NP56" s="0"/>
      <c r="NQ56" s="0"/>
      <c r="NR56" s="0"/>
      <c r="NS56" s="0"/>
      <c r="NT56" s="0"/>
      <c r="NU56" s="0"/>
      <c r="NV56" s="0"/>
      <c r="NW56" s="0"/>
      <c r="NX56" s="0"/>
      <c r="NY56" s="0"/>
      <c r="NZ56" s="0"/>
      <c r="OA56" s="0"/>
      <c r="OB56" s="0"/>
      <c r="OC56" s="0"/>
      <c r="OD56" s="0"/>
      <c r="OE56" s="0"/>
      <c r="OF56" s="0"/>
      <c r="OG56" s="0"/>
      <c r="OH56" s="0"/>
      <c r="OI56" s="0"/>
      <c r="OJ56" s="0"/>
      <c r="OK56" s="0"/>
      <c r="OL56" s="0"/>
      <c r="OM56" s="0"/>
      <c r="ON56" s="0"/>
      <c r="OO56" s="0"/>
      <c r="OP56" s="0"/>
      <c r="OQ56" s="0"/>
      <c r="OR56" s="0"/>
      <c r="OS56" s="0"/>
      <c r="OT56" s="0"/>
      <c r="OU56" s="0"/>
      <c r="OV56" s="0"/>
      <c r="OW56" s="0"/>
      <c r="OX56" s="0"/>
      <c r="OY56" s="0"/>
      <c r="OZ56" s="0"/>
      <c r="PA56" s="0"/>
      <c r="PB56" s="0"/>
      <c r="PC56" s="0"/>
      <c r="PD56" s="0"/>
      <c r="PE56" s="0"/>
      <c r="PF56" s="0"/>
      <c r="PG56" s="0"/>
      <c r="PH56" s="0"/>
      <c r="PI56" s="0"/>
      <c r="PJ56" s="0"/>
      <c r="PK56" s="0"/>
      <c r="PL56" s="0"/>
      <c r="PM56" s="0"/>
      <c r="PN56" s="0"/>
      <c r="PO56" s="0"/>
      <c r="PP56" s="0"/>
      <c r="PQ56" s="0"/>
      <c r="PR56" s="0"/>
      <c r="PS56" s="0"/>
      <c r="PT56" s="0"/>
      <c r="PU56" s="0"/>
      <c r="PV56" s="0"/>
      <c r="PW56" s="0"/>
      <c r="PX56" s="0"/>
      <c r="PY56" s="0"/>
      <c r="PZ56" s="0"/>
      <c r="QA56" s="0"/>
      <c r="QB56" s="0"/>
      <c r="QC56" s="0"/>
      <c r="QD56" s="0"/>
      <c r="QE56" s="0"/>
      <c r="QF56" s="0"/>
      <c r="QG56" s="0"/>
      <c r="QH56" s="0"/>
      <c r="QI56" s="0"/>
      <c r="QJ56" s="0"/>
      <c r="QK56" s="0"/>
      <c r="QL56" s="0"/>
      <c r="QM56" s="0"/>
      <c r="QN56" s="0"/>
      <c r="QO56" s="0"/>
      <c r="QP56" s="0"/>
      <c r="QQ56" s="0"/>
      <c r="QR56" s="0"/>
      <c r="QS56" s="0"/>
      <c r="QT56" s="0"/>
      <c r="QU56" s="0"/>
      <c r="QV56" s="0"/>
      <c r="QW56" s="0"/>
      <c r="QX56" s="0"/>
      <c r="QY56" s="0"/>
      <c r="QZ56" s="0"/>
      <c r="RA56" s="0"/>
      <c r="RB56" s="0"/>
      <c r="RC56" s="0"/>
      <c r="RD56" s="0"/>
      <c r="RE56" s="0"/>
      <c r="RF56" s="0"/>
      <c r="RG56" s="0"/>
      <c r="RH56" s="0"/>
      <c r="RI56" s="0"/>
      <c r="RJ56" s="0"/>
      <c r="RK56" s="0"/>
      <c r="RL56" s="0"/>
      <c r="RM56" s="0"/>
      <c r="RN56" s="0"/>
      <c r="RO56" s="0"/>
      <c r="RP56" s="0"/>
      <c r="RQ56" s="0"/>
      <c r="RR56" s="0"/>
      <c r="RS56" s="0"/>
      <c r="RT56" s="0"/>
      <c r="RU56" s="0"/>
      <c r="RV56" s="0"/>
      <c r="RW56" s="0"/>
      <c r="RX56" s="0"/>
      <c r="RY56" s="0"/>
      <c r="RZ56" s="0"/>
      <c r="SA56" s="0"/>
      <c r="SB56" s="0"/>
      <c r="SC56" s="0"/>
      <c r="SD56" s="0"/>
      <c r="SE56" s="0"/>
      <c r="SF56" s="0"/>
      <c r="SG56" s="0"/>
      <c r="SH56" s="0"/>
      <c r="SI56" s="0"/>
      <c r="SJ56" s="0"/>
      <c r="SK56" s="0"/>
      <c r="SL56" s="0"/>
      <c r="SM56" s="0"/>
      <c r="SN56" s="0"/>
      <c r="SO56" s="0"/>
      <c r="SP56" s="0"/>
      <c r="SQ56" s="0"/>
      <c r="SR56" s="0"/>
      <c r="SS56" s="0"/>
      <c r="ST56" s="0"/>
      <c r="SU56" s="0"/>
      <c r="SV56" s="0"/>
      <c r="SW56" s="0"/>
      <c r="SX56" s="0"/>
      <c r="SY56" s="0"/>
      <c r="SZ56" s="0"/>
      <c r="TA56" s="0"/>
      <c r="TB56" s="0"/>
      <c r="TC56" s="0"/>
      <c r="TD56" s="0"/>
      <c r="TE56" s="0"/>
      <c r="TF56" s="0"/>
      <c r="TG56" s="0"/>
      <c r="TH56" s="0"/>
      <c r="TI56" s="0"/>
      <c r="TJ56" s="0"/>
      <c r="TK56" s="0"/>
      <c r="TL56" s="0"/>
      <c r="TM56" s="0"/>
      <c r="TN56" s="0"/>
      <c r="TO56" s="0"/>
      <c r="TP56" s="0"/>
      <c r="TQ56" s="0"/>
      <c r="TR56" s="0"/>
      <c r="TS56" s="0"/>
      <c r="TT56" s="0"/>
      <c r="TU56" s="0"/>
      <c r="TV56" s="0"/>
      <c r="TW56" s="0"/>
      <c r="TX56" s="0"/>
      <c r="TY56" s="0"/>
      <c r="TZ56" s="0"/>
      <c r="UA56" s="0"/>
      <c r="UB56" s="0"/>
      <c r="UC56" s="0"/>
      <c r="UD56" s="0"/>
      <c r="UE56" s="0"/>
      <c r="UF56" s="0"/>
      <c r="UG56" s="0"/>
      <c r="UH56" s="0"/>
      <c r="UI56" s="0"/>
      <c r="UJ56" s="0"/>
      <c r="UK56" s="0"/>
      <c r="UL56" s="0"/>
      <c r="UM56" s="0"/>
      <c r="UN56" s="0"/>
      <c r="UO56" s="0"/>
      <c r="UP56" s="0"/>
      <c r="UQ56" s="0"/>
      <c r="UR56" s="0"/>
      <c r="US56" s="0"/>
      <c r="UT56" s="0"/>
      <c r="UU56" s="0"/>
      <c r="UV56" s="0"/>
      <c r="UW56" s="0"/>
      <c r="UX56" s="0"/>
      <c r="UY56" s="0"/>
      <c r="UZ56" s="0"/>
      <c r="VA56" s="0"/>
      <c r="VB56" s="0"/>
      <c r="VC56" s="0"/>
      <c r="VD56" s="0"/>
      <c r="VE56" s="0"/>
      <c r="VF56" s="0"/>
      <c r="VG56" s="0"/>
      <c r="VH56" s="0"/>
      <c r="VI56" s="0"/>
      <c r="VJ56" s="0"/>
      <c r="VK56" s="0"/>
      <c r="VL56" s="0"/>
      <c r="VM56" s="0"/>
      <c r="VN56" s="0"/>
      <c r="VO56" s="0"/>
      <c r="VP56" s="0"/>
      <c r="VQ56" s="0"/>
      <c r="VR56" s="0"/>
      <c r="VS56" s="0"/>
      <c r="VT56" s="0"/>
      <c r="VU56" s="0"/>
      <c r="VV56" s="0"/>
      <c r="VW56" s="0"/>
      <c r="VX56" s="0"/>
      <c r="VY56" s="0"/>
      <c r="VZ56" s="0"/>
      <c r="WA56" s="0"/>
      <c r="WB56" s="0"/>
      <c r="WC56" s="0"/>
      <c r="WD56" s="0"/>
      <c r="WE56" s="0"/>
      <c r="WF56" s="0"/>
      <c r="WG56" s="0"/>
      <c r="WH56" s="0"/>
      <c r="WI56" s="0"/>
      <c r="WJ56" s="0"/>
      <c r="WK56" s="0"/>
      <c r="WL56" s="0"/>
      <c r="WM56" s="0"/>
      <c r="WN56" s="0"/>
      <c r="WO56" s="0"/>
      <c r="WP56" s="0"/>
      <c r="WQ56" s="0"/>
      <c r="WR56" s="0"/>
      <c r="WS56" s="0"/>
      <c r="WT56" s="0"/>
      <c r="WU56" s="0"/>
      <c r="WV56" s="0"/>
      <c r="WW56" s="0"/>
      <c r="WX56" s="0"/>
      <c r="WY56" s="0"/>
      <c r="WZ56" s="0"/>
      <c r="XA56" s="0"/>
      <c r="XB56" s="0"/>
      <c r="XC56" s="0"/>
      <c r="XD56" s="0"/>
      <c r="XE56" s="0"/>
      <c r="XF56" s="0"/>
      <c r="XG56" s="0"/>
      <c r="XH56" s="0"/>
      <c r="XI56" s="0"/>
      <c r="XJ56" s="0"/>
      <c r="XK56" s="0"/>
      <c r="XL56" s="0"/>
      <c r="XM56" s="0"/>
      <c r="XN56" s="0"/>
      <c r="XO56" s="0"/>
      <c r="XP56" s="0"/>
      <c r="XQ56" s="0"/>
      <c r="XR56" s="0"/>
      <c r="XS56" s="0"/>
      <c r="XT56" s="0"/>
      <c r="XU56" s="0"/>
      <c r="XV56" s="0"/>
      <c r="XW56" s="0"/>
      <c r="XX56" s="0"/>
      <c r="XY56" s="0"/>
      <c r="XZ56" s="0"/>
      <c r="YA56" s="0"/>
      <c r="YB56" s="0"/>
      <c r="YC56" s="0"/>
      <c r="YD56" s="0"/>
      <c r="YE56" s="0"/>
      <c r="YF56" s="0"/>
      <c r="YG56" s="0"/>
      <c r="YH56" s="0"/>
      <c r="YI56" s="0"/>
      <c r="YJ56" s="0"/>
      <c r="YK56" s="0"/>
      <c r="YL56" s="0"/>
      <c r="YM56" s="0"/>
      <c r="YN56" s="0"/>
      <c r="YO56" s="0"/>
      <c r="YP56" s="0"/>
      <c r="YQ56" s="0"/>
      <c r="YR56" s="0"/>
      <c r="YS56" s="0"/>
      <c r="YT56" s="0"/>
      <c r="YU56" s="0"/>
      <c r="YV56" s="0"/>
      <c r="YW56" s="0"/>
      <c r="YX56" s="0"/>
      <c r="YY56" s="0"/>
      <c r="YZ56" s="0"/>
      <c r="ZA56" s="0"/>
      <c r="ZB56" s="0"/>
      <c r="ZC56" s="0"/>
      <c r="ZD56" s="0"/>
      <c r="ZE56" s="0"/>
      <c r="ZF56" s="0"/>
      <c r="ZG56" s="0"/>
      <c r="ZH56" s="0"/>
      <c r="ZI56" s="0"/>
      <c r="ZJ56" s="0"/>
      <c r="ZK56" s="0"/>
      <c r="ZL56" s="0"/>
      <c r="ZM56" s="0"/>
      <c r="ZN56" s="0"/>
      <c r="ZO56" s="0"/>
      <c r="ZP56" s="0"/>
      <c r="ZQ56" s="0"/>
      <c r="ZR56" s="0"/>
      <c r="ZS56" s="0"/>
      <c r="ZT56" s="0"/>
      <c r="ZU56" s="0"/>
      <c r="ZV56" s="0"/>
      <c r="ZW56" s="0"/>
      <c r="ZX56" s="0"/>
      <c r="ZY56" s="0"/>
      <c r="ZZ56" s="0"/>
      <c r="AAA56" s="0"/>
      <c r="AAB56" s="0"/>
      <c r="AAC56" s="0"/>
      <c r="AAD56" s="0"/>
      <c r="AAE56" s="0"/>
      <c r="AAF56" s="0"/>
      <c r="AAG56" s="0"/>
      <c r="AAH56" s="0"/>
      <c r="AAI56" s="0"/>
      <c r="AAJ56" s="0"/>
      <c r="AAK56" s="0"/>
      <c r="AAL56" s="0"/>
      <c r="AAM56" s="0"/>
      <c r="AAN56" s="0"/>
      <c r="AAO56" s="0"/>
      <c r="AAP56" s="0"/>
      <c r="AAQ56" s="0"/>
      <c r="AAR56" s="0"/>
      <c r="AAS56" s="0"/>
      <c r="AAT56" s="0"/>
      <c r="AAU56" s="0"/>
      <c r="AAV56" s="0"/>
      <c r="AAW56" s="0"/>
      <c r="AAX56" s="0"/>
      <c r="AAY56" s="0"/>
      <c r="AAZ56" s="0"/>
      <c r="ABA56" s="0"/>
      <c r="ABB56" s="0"/>
      <c r="ABC56" s="0"/>
      <c r="ABD56" s="0"/>
      <c r="ABE56" s="0"/>
      <c r="ABF56" s="0"/>
      <c r="ABG56" s="0"/>
      <c r="ABH56" s="0"/>
      <c r="ABI56" s="0"/>
      <c r="ABJ56" s="0"/>
      <c r="ABK56" s="0"/>
      <c r="ABL56" s="0"/>
      <c r="ABM56" s="0"/>
      <c r="ABN56" s="0"/>
      <c r="ABO56" s="0"/>
      <c r="ABP56" s="0"/>
      <c r="ABQ56" s="0"/>
      <c r="ABR56" s="0"/>
      <c r="ABS56" s="0"/>
      <c r="ABT56" s="0"/>
      <c r="ABU56" s="0"/>
      <c r="ABV56" s="0"/>
      <c r="ABW56" s="0"/>
      <c r="ABX56" s="0"/>
      <c r="ABY56" s="0"/>
      <c r="ABZ56" s="0"/>
      <c r="ACA56" s="0"/>
      <c r="ACB56" s="0"/>
      <c r="ACC56" s="0"/>
      <c r="ACD56" s="0"/>
      <c r="ACE56" s="0"/>
      <c r="ACF56" s="0"/>
      <c r="ACG56" s="0"/>
      <c r="ACH56" s="0"/>
      <c r="ACI56" s="0"/>
      <c r="ACJ56" s="0"/>
      <c r="ACK56" s="0"/>
      <c r="ACL56" s="0"/>
      <c r="ACM56" s="0"/>
      <c r="ACN56" s="0"/>
      <c r="ACO56" s="0"/>
      <c r="ACP56" s="0"/>
      <c r="ACQ56" s="0"/>
      <c r="ACR56" s="0"/>
      <c r="ACS56" s="0"/>
      <c r="ACT56" s="0"/>
      <c r="ACU56" s="0"/>
      <c r="ACV56" s="0"/>
      <c r="ACW56" s="0"/>
      <c r="ACX56" s="0"/>
      <c r="ACY56" s="0"/>
      <c r="ACZ56" s="0"/>
      <c r="ADA56" s="0"/>
      <c r="ADB56" s="0"/>
      <c r="ADC56" s="0"/>
      <c r="ADD56" s="0"/>
      <c r="ADE56" s="0"/>
      <c r="ADF56" s="0"/>
      <c r="ADG56" s="0"/>
      <c r="ADH56" s="0"/>
      <c r="ADI56" s="0"/>
      <c r="ADJ56" s="0"/>
      <c r="ADK56" s="0"/>
      <c r="ADL56" s="0"/>
      <c r="ADM56" s="0"/>
      <c r="ADN56" s="0"/>
      <c r="ADO56" s="0"/>
      <c r="ADP56" s="0"/>
      <c r="ADQ56" s="0"/>
      <c r="ADR56" s="0"/>
      <c r="ADS56" s="0"/>
      <c r="ADT56" s="0"/>
      <c r="ADU56" s="0"/>
      <c r="ADV56" s="0"/>
      <c r="ADW56" s="0"/>
      <c r="ADX56" s="0"/>
      <c r="ADY56" s="0"/>
      <c r="ADZ56" s="0"/>
      <c r="AEA56" s="0"/>
      <c r="AEB56" s="0"/>
      <c r="AEC56" s="0"/>
      <c r="AED56" s="0"/>
      <c r="AEE56" s="0"/>
      <c r="AEF56" s="0"/>
      <c r="AEG56" s="0"/>
      <c r="AEH56" s="0"/>
      <c r="AEI56" s="0"/>
      <c r="AEJ56" s="0"/>
      <c r="AEK56" s="0"/>
      <c r="AEL56" s="0"/>
      <c r="AEM56" s="0"/>
      <c r="AEN56" s="0"/>
      <c r="AEO56" s="0"/>
      <c r="AEP56" s="0"/>
      <c r="AEQ56" s="0"/>
      <c r="AER56" s="0"/>
      <c r="AES56" s="0"/>
      <c r="AET56" s="0"/>
      <c r="AEU56" s="0"/>
      <c r="AEV56" s="0"/>
      <c r="AEW56" s="0"/>
      <c r="AEX56" s="0"/>
      <c r="AEY56" s="0"/>
      <c r="AEZ56" s="0"/>
      <c r="AFA56" s="0"/>
      <c r="AFB56" s="0"/>
      <c r="AFC56" s="0"/>
      <c r="AFD56" s="0"/>
      <c r="AFE56" s="0"/>
      <c r="AFF56" s="0"/>
      <c r="AFG56" s="0"/>
      <c r="AFH56" s="0"/>
      <c r="AFI56" s="0"/>
      <c r="AFJ56" s="0"/>
      <c r="AFK56" s="0"/>
      <c r="AFL56" s="0"/>
      <c r="AFM56" s="0"/>
      <c r="AFN56" s="0"/>
      <c r="AFO56" s="0"/>
      <c r="AFP56" s="0"/>
      <c r="AFQ56" s="0"/>
      <c r="AFR56" s="0"/>
      <c r="AFS56" s="0"/>
      <c r="AFT56" s="0"/>
      <c r="AFU56" s="0"/>
      <c r="AFV56" s="0"/>
      <c r="AFW56" s="0"/>
      <c r="AFX56" s="0"/>
      <c r="AFY56" s="0"/>
      <c r="AFZ56" s="0"/>
      <c r="AGA56" s="0"/>
      <c r="AGB56" s="0"/>
      <c r="AGC56" s="0"/>
      <c r="AGD56" s="0"/>
      <c r="AGE56" s="0"/>
      <c r="AGF56" s="0"/>
      <c r="AGG56" s="0"/>
      <c r="AGH56" s="0"/>
      <c r="AGI56" s="0"/>
      <c r="AGJ56" s="0"/>
      <c r="AGK56" s="0"/>
      <c r="AGL56" s="0"/>
      <c r="AGM56" s="0"/>
      <c r="AGN56" s="0"/>
      <c r="AGO56" s="0"/>
      <c r="AGP56" s="0"/>
      <c r="AGQ56" s="0"/>
      <c r="AGR56" s="0"/>
      <c r="AGS56" s="0"/>
      <c r="AGT56" s="0"/>
      <c r="AGU56" s="0"/>
      <c r="AGV56" s="0"/>
      <c r="AGW56" s="0"/>
      <c r="AGX56" s="0"/>
      <c r="AGY56" s="0"/>
      <c r="AGZ56" s="0"/>
      <c r="AHA56" s="0"/>
      <c r="AHB56" s="0"/>
      <c r="AHC56" s="0"/>
      <c r="AHD56" s="0"/>
      <c r="AHE56" s="0"/>
      <c r="AHF56" s="0"/>
      <c r="AHG56" s="0"/>
      <c r="AHH56" s="0"/>
      <c r="AHI56" s="0"/>
      <c r="AHJ56" s="0"/>
      <c r="AHK56" s="0"/>
      <c r="AHL56" s="0"/>
      <c r="AHM56" s="0"/>
      <c r="AHN56" s="0"/>
      <c r="AHO56" s="0"/>
      <c r="AHP56" s="0"/>
      <c r="AHQ56" s="0"/>
      <c r="AHR56" s="0"/>
      <c r="AHS56" s="0"/>
      <c r="AHT56" s="0"/>
      <c r="AHU56" s="0"/>
      <c r="AHV56" s="0"/>
      <c r="AHW56" s="0"/>
      <c r="AHX56" s="0"/>
      <c r="AHY56" s="0"/>
      <c r="AHZ56" s="0"/>
      <c r="AIA56" s="0"/>
      <c r="AIB56" s="0"/>
      <c r="AIC56" s="0"/>
      <c r="AID56" s="0"/>
      <c r="AIE56" s="0"/>
      <c r="AIF56" s="0"/>
      <c r="AIG56" s="0"/>
      <c r="AIH56" s="0"/>
      <c r="AII56" s="0"/>
      <c r="AIJ56" s="0"/>
      <c r="AIK56" s="0"/>
      <c r="AIL56" s="0"/>
      <c r="AIM56" s="0"/>
      <c r="AIN56" s="0"/>
      <c r="AIO56" s="0"/>
      <c r="AIP56" s="0"/>
      <c r="AIQ56" s="0"/>
      <c r="AIR56" s="0"/>
      <c r="AIS56" s="0"/>
      <c r="AIT56" s="0"/>
      <c r="AIU56" s="0"/>
      <c r="AIV56" s="0"/>
      <c r="AIW56" s="0"/>
      <c r="AIX56" s="0"/>
      <c r="AIY56" s="0"/>
      <c r="AIZ56" s="0"/>
      <c r="AJA56" s="0"/>
      <c r="AJB56" s="0"/>
      <c r="AJC56" s="0"/>
      <c r="AJD56" s="0"/>
      <c r="AJE56" s="0"/>
      <c r="AJF56" s="0"/>
      <c r="AJG56" s="0"/>
      <c r="AJH56" s="0"/>
      <c r="AJI56" s="0"/>
      <c r="AJJ56" s="0"/>
      <c r="AJK56" s="0"/>
      <c r="AJL56" s="0"/>
      <c r="AJM56" s="0"/>
      <c r="AJN56" s="0"/>
      <c r="AJO56" s="0"/>
      <c r="AJP56" s="0"/>
      <c r="AJQ56" s="0"/>
      <c r="AJR56" s="0"/>
      <c r="AJS56" s="0"/>
      <c r="AJT56" s="0"/>
      <c r="AJU56" s="0"/>
      <c r="AJV56" s="0"/>
      <c r="AJW56" s="0"/>
      <c r="AJX56" s="0"/>
      <c r="AJY56" s="0"/>
      <c r="AJZ56" s="0"/>
      <c r="AKA56" s="0"/>
      <c r="AKB56" s="0"/>
      <c r="AKC56" s="0"/>
      <c r="AKD56" s="0"/>
      <c r="AKE56" s="0"/>
      <c r="AKF56" s="0"/>
      <c r="AKG56" s="0"/>
      <c r="AKH56" s="0"/>
      <c r="AKI56" s="0"/>
      <c r="AKJ56" s="0"/>
      <c r="AKK56" s="0"/>
      <c r="AKL56" s="0"/>
      <c r="AKM56" s="0"/>
      <c r="AKN56" s="0"/>
      <c r="AKO56" s="0"/>
      <c r="AKP56" s="0"/>
      <c r="AKQ56" s="0"/>
      <c r="AKR56" s="0"/>
      <c r="AKS56" s="0"/>
      <c r="AKT56" s="0"/>
      <c r="AKU56" s="0"/>
      <c r="AKV56" s="0"/>
      <c r="AKW56" s="0"/>
      <c r="AKX56" s="0"/>
      <c r="AKY56" s="0"/>
      <c r="AKZ56" s="0"/>
      <c r="ALA56" s="0"/>
      <c r="ALB56" s="0"/>
      <c r="ALC56" s="0"/>
      <c r="ALD56" s="0"/>
      <c r="ALE56" s="0"/>
      <c r="ALF56" s="0"/>
      <c r="ALG56" s="0"/>
      <c r="ALH56" s="0"/>
      <c r="ALI56" s="0"/>
      <c r="ALJ56" s="0"/>
      <c r="ALK56" s="0"/>
      <c r="ALL56" s="0"/>
      <c r="ALM56" s="0"/>
      <c r="ALN56" s="0"/>
      <c r="ALO56" s="0"/>
      <c r="ALP56" s="0"/>
      <c r="ALQ56" s="0"/>
      <c r="ALR56" s="0"/>
      <c r="ALS56" s="0"/>
      <c r="ALT56" s="0"/>
      <c r="ALU56" s="0"/>
      <c r="ALV56" s="0"/>
      <c r="ALW56" s="0"/>
      <c r="ALX56" s="0"/>
      <c r="ALY56" s="0"/>
      <c r="ALZ56" s="0"/>
      <c r="AMA56" s="0"/>
      <c r="AMB56" s="0"/>
      <c r="AMC56" s="0"/>
      <c r="AMD56" s="0"/>
      <c r="AME56" s="0"/>
      <c r="AMF56" s="0"/>
      <c r="AMG56" s="0"/>
      <c r="AMH56" s="0"/>
      <c r="AMI56" s="0"/>
      <c r="AMJ56" s="0"/>
    </row>
    <row r="57" customFormat="false" ht="20.25" hidden="false" customHeight="true" outlineLevel="0" collapsed="false">
      <c r="A57" s="0"/>
      <c r="B57" s="83"/>
      <c r="C57" s="118"/>
      <c r="D57" s="118"/>
      <c r="E57" s="118"/>
      <c r="F57" s="111" t="n">
        <f aca="false">
C56</f>
        <v>
0</v>
      </c>
      <c r="G57" s="128"/>
      <c r="H57" s="129"/>
      <c r="I57" s="129"/>
      <c r="J57" s="129"/>
      <c r="K57" s="129"/>
      <c r="L57" s="130"/>
      <c r="M57" s="130"/>
      <c r="N57" s="130"/>
      <c r="O57" s="130"/>
      <c r="P57" s="120" t="s">
        <v>
63</v>
      </c>
      <c r="Q57" s="120"/>
      <c r="R57" s="120"/>
      <c r="S57" s="121" t="str">
        <f aca="false">
IF(S55="","",VLOOKUP(S55,'【記載例】シフト記号表（勤務時間帯）'!$C$5:$U$36,19,0))</f>
        <v>
</v>
      </c>
      <c r="T57" s="122" t="str">
        <f aca="false">
IF(T55="","",VLOOKUP(T55,'【記載例】シフト記号表（勤務時間帯）'!$C$5:$U$36,19,0))</f>
        <v>
</v>
      </c>
      <c r="U57" s="122" t="str">
        <f aca="false">
IF(U55="","",VLOOKUP(U55,'【記載例】シフト記号表（勤務時間帯）'!$C$5:$U$36,19,0))</f>
        <v>
</v>
      </c>
      <c r="V57" s="122" t="str">
        <f aca="false">
IF(V55="","",VLOOKUP(V55,'【記載例】シフト記号表（勤務時間帯）'!$C$5:$U$36,19,0))</f>
        <v>
</v>
      </c>
      <c r="W57" s="122" t="str">
        <f aca="false">
IF(W55="","",VLOOKUP(W55,'【記載例】シフト記号表（勤務時間帯）'!$C$5:$U$36,19,0))</f>
        <v>
</v>
      </c>
      <c r="X57" s="122" t="str">
        <f aca="false">
IF(X55="","",VLOOKUP(X55,'【記載例】シフト記号表（勤務時間帯）'!$C$5:$U$36,19,0))</f>
        <v>
</v>
      </c>
      <c r="Y57" s="123" t="str">
        <f aca="false">
IF(Y55="","",VLOOKUP(Y55,'【記載例】シフト記号表（勤務時間帯）'!$C$5:$U$36,19,0))</f>
        <v>
</v>
      </c>
      <c r="Z57" s="121" t="str">
        <f aca="false">
IF(Z55="","",VLOOKUP(Z55,'【記載例】シフト記号表（勤務時間帯）'!$C$5:$U$36,19,0))</f>
        <v>
</v>
      </c>
      <c r="AA57" s="122" t="str">
        <f aca="false">
IF(AA55="","",VLOOKUP(AA55,'【記載例】シフト記号表（勤務時間帯）'!$C$5:$U$36,19,0))</f>
        <v>
</v>
      </c>
      <c r="AB57" s="122" t="str">
        <f aca="false">
IF(AB55="","",VLOOKUP(AB55,'【記載例】シフト記号表（勤務時間帯）'!$C$5:$U$36,19,0))</f>
        <v>
</v>
      </c>
      <c r="AC57" s="122" t="str">
        <f aca="false">
IF(AC55="","",VLOOKUP(AC55,'【記載例】シフト記号表（勤務時間帯）'!$C$5:$U$36,19,0))</f>
        <v>
</v>
      </c>
      <c r="AD57" s="122" t="str">
        <f aca="false">
IF(AD55="","",VLOOKUP(AD55,'【記載例】シフト記号表（勤務時間帯）'!$C$5:$U$36,19,0))</f>
        <v>
</v>
      </c>
      <c r="AE57" s="122" t="str">
        <f aca="false">
IF(AE55="","",VLOOKUP(AE55,'【記載例】シフト記号表（勤務時間帯）'!$C$5:$U$36,19,0))</f>
        <v>
</v>
      </c>
      <c r="AF57" s="123" t="str">
        <f aca="false">
IF(AF55="","",VLOOKUP(AF55,'【記載例】シフト記号表（勤務時間帯）'!$C$5:$U$36,19,0))</f>
        <v>
</v>
      </c>
      <c r="AG57" s="121" t="str">
        <f aca="false">
IF(AG55="","",VLOOKUP(AG55,'【記載例】シフト記号表（勤務時間帯）'!$C$5:$U$36,19,0))</f>
        <v>
</v>
      </c>
      <c r="AH57" s="122" t="str">
        <f aca="false">
IF(AH55="","",VLOOKUP(AH55,'【記載例】シフト記号表（勤務時間帯）'!$C$5:$U$36,19,0))</f>
        <v>
</v>
      </c>
      <c r="AI57" s="122" t="str">
        <f aca="false">
IF(AI55="","",VLOOKUP(AI55,'【記載例】シフト記号表（勤務時間帯）'!$C$5:$U$36,19,0))</f>
        <v>
</v>
      </c>
      <c r="AJ57" s="122" t="str">
        <f aca="false">
IF(AJ55="","",VLOOKUP(AJ55,'【記載例】シフト記号表（勤務時間帯）'!$C$5:$U$36,19,0))</f>
        <v>
</v>
      </c>
      <c r="AK57" s="122" t="str">
        <f aca="false">
IF(AK55="","",VLOOKUP(AK55,'【記載例】シフト記号表（勤務時間帯）'!$C$5:$U$36,19,0))</f>
        <v>
</v>
      </c>
      <c r="AL57" s="122" t="str">
        <f aca="false">
IF(AL55="","",VLOOKUP(AL55,'【記載例】シフト記号表（勤務時間帯）'!$C$5:$U$36,19,0))</f>
        <v>
</v>
      </c>
      <c r="AM57" s="123" t="str">
        <f aca="false">
IF(AM55="","",VLOOKUP(AM55,'【記載例】シフト記号表（勤務時間帯）'!$C$5:$U$36,19,0))</f>
        <v>
</v>
      </c>
      <c r="AN57" s="121" t="str">
        <f aca="false">
IF(AN55="","",VLOOKUP(AN55,'【記載例】シフト記号表（勤務時間帯）'!$C$5:$U$36,19,0))</f>
        <v>
</v>
      </c>
      <c r="AO57" s="122" t="str">
        <f aca="false">
IF(AO55="","",VLOOKUP(AO55,'【記載例】シフト記号表（勤務時間帯）'!$C$5:$U$36,19,0))</f>
        <v>
</v>
      </c>
      <c r="AP57" s="122" t="str">
        <f aca="false">
IF(AP55="","",VLOOKUP(AP55,'【記載例】シフト記号表（勤務時間帯）'!$C$5:$U$36,19,0))</f>
        <v>
</v>
      </c>
      <c r="AQ57" s="122" t="str">
        <f aca="false">
IF(AQ55="","",VLOOKUP(AQ55,'【記載例】シフト記号表（勤務時間帯）'!$C$5:$U$36,19,0))</f>
        <v>
</v>
      </c>
      <c r="AR57" s="122" t="str">
        <f aca="false">
IF(AR55="","",VLOOKUP(AR55,'【記載例】シフト記号表（勤務時間帯）'!$C$5:$U$36,19,0))</f>
        <v>
</v>
      </c>
      <c r="AS57" s="122" t="str">
        <f aca="false">
IF(AS55="","",VLOOKUP(AS55,'【記載例】シフト記号表（勤務時間帯）'!$C$5:$U$36,19,0))</f>
        <v>
</v>
      </c>
      <c r="AT57" s="123" t="str">
        <f aca="false">
IF(AT55="","",VLOOKUP(AT55,'【記載例】シフト記号表（勤務時間帯）'!$C$5:$U$36,19,0))</f>
        <v>
</v>
      </c>
      <c r="AU57" s="121" t="str">
        <f aca="false">
IF(AU55="","",VLOOKUP(AU55,'【記載例】シフト記号表（勤務時間帯）'!$C$5:$U$36,19,0))</f>
        <v>
</v>
      </c>
      <c r="AV57" s="122" t="str">
        <f aca="false">
IF(AV55="","",VLOOKUP(AV55,'【記載例】シフト記号表（勤務時間帯）'!$C$5:$U$36,19,0))</f>
        <v>
</v>
      </c>
      <c r="AW57" s="123" t="str">
        <f aca="false">
IF(AW55="","",VLOOKUP(AW55,'【記載例】シフト記号表（勤務時間帯）'!$C$5:$U$36,19,0))</f>
        <v>
</v>
      </c>
      <c r="AX57" s="124" t="n">
        <f aca="false">
IF($BB$3="計画",SUM(S57:AT57),IF($BB$3="実績",SUM(S57:AW57),""))</f>
        <v>
0</v>
      </c>
      <c r="AY57" s="124"/>
      <c r="AZ57" s="125" t="n">
        <f aca="false">
IF($BB$3="計画",AX57/4,IF($BB$3="実績",))</f>
        <v>
0</v>
      </c>
      <c r="BA57" s="125"/>
      <c r="BB57" s="143"/>
      <c r="BC57" s="143"/>
      <c r="BD57" s="143"/>
      <c r="BE57" s="143"/>
      <c r="BF57" s="143"/>
      <c r="BG57" s="0"/>
      <c r="BH57" s="0"/>
      <c r="BI57" s="0"/>
      <c r="BJ57" s="0"/>
      <c r="BK57" s="0"/>
      <c r="BL57" s="0"/>
      <c r="BM57" s="0"/>
      <c r="BN57" s="0"/>
      <c r="BO57" s="0"/>
      <c r="BP57" s="0"/>
      <c r="BQ57" s="0"/>
      <c r="BR57" s="0"/>
      <c r="BS57" s="0"/>
      <c r="BT57" s="0"/>
      <c r="BU57" s="0"/>
      <c r="BV57" s="0"/>
      <c r="BW57" s="0"/>
      <c r="BX57" s="0"/>
      <c r="BY57" s="0"/>
      <c r="BZ57" s="0"/>
      <c r="CA57" s="0"/>
      <c r="CB57" s="0"/>
      <c r="CC57" s="0"/>
      <c r="CD57" s="0"/>
      <c r="CE57" s="0"/>
      <c r="CF57" s="0"/>
      <c r="CG57" s="0"/>
      <c r="CH57" s="0"/>
      <c r="CI57" s="0"/>
      <c r="CJ57" s="0"/>
      <c r="CK57" s="0"/>
      <c r="CL57" s="0"/>
      <c r="CM57" s="0"/>
      <c r="CN57" s="0"/>
      <c r="CO57" s="0"/>
      <c r="CP57" s="0"/>
      <c r="CQ57" s="0"/>
      <c r="CR57" s="0"/>
      <c r="CS57" s="0"/>
      <c r="CT57" s="0"/>
      <c r="CU57" s="0"/>
      <c r="CV57" s="0"/>
      <c r="CW57" s="0"/>
      <c r="CX57" s="0"/>
      <c r="CY57" s="0"/>
      <c r="CZ57" s="0"/>
      <c r="DA57" s="0"/>
      <c r="DB57" s="0"/>
      <c r="DC57" s="0"/>
      <c r="DD57" s="0"/>
      <c r="DE57" s="0"/>
      <c r="DF57" s="0"/>
      <c r="DG57" s="0"/>
      <c r="DH57" s="0"/>
      <c r="DI57" s="0"/>
      <c r="DJ57" s="0"/>
      <c r="DK57" s="0"/>
      <c r="DL57" s="0"/>
      <c r="DM57" s="0"/>
      <c r="DN57" s="0"/>
      <c r="DO57" s="0"/>
      <c r="DP57" s="0"/>
      <c r="DQ57" s="0"/>
      <c r="DR57" s="0"/>
      <c r="DS57" s="0"/>
      <c r="DT57" s="0"/>
      <c r="DU57" s="0"/>
      <c r="DV57" s="0"/>
      <c r="DW57" s="0"/>
      <c r="DX57" s="0"/>
      <c r="DY57" s="0"/>
      <c r="DZ57" s="0"/>
      <c r="EA57" s="0"/>
      <c r="EB57" s="0"/>
      <c r="EC57" s="0"/>
      <c r="ED57" s="0"/>
      <c r="EE57" s="0"/>
      <c r="EF57" s="0"/>
      <c r="EG57" s="0"/>
      <c r="EH57" s="0"/>
      <c r="EI57" s="0"/>
      <c r="EJ57" s="0"/>
      <c r="EK57" s="0"/>
      <c r="EL57" s="0"/>
      <c r="EM57" s="0"/>
      <c r="EN57" s="0"/>
      <c r="EO57" s="0"/>
      <c r="EP57" s="0"/>
      <c r="EQ57" s="0"/>
      <c r="ER57" s="0"/>
      <c r="ES57" s="0"/>
      <c r="ET57" s="0"/>
      <c r="EU57" s="0"/>
      <c r="EV57" s="0"/>
      <c r="EW57" s="0"/>
      <c r="EX57" s="0"/>
      <c r="EY57" s="0"/>
      <c r="EZ57" s="0"/>
      <c r="FA57" s="0"/>
      <c r="FB57" s="0"/>
      <c r="FC57" s="0"/>
      <c r="FD57" s="0"/>
      <c r="FE57" s="0"/>
      <c r="FF57" s="0"/>
      <c r="FG57" s="0"/>
      <c r="FH57" s="0"/>
      <c r="FI57" s="0"/>
      <c r="FJ57" s="0"/>
      <c r="FK57" s="0"/>
      <c r="FL57" s="0"/>
      <c r="FM57" s="0"/>
      <c r="FN57" s="0"/>
      <c r="FO57" s="0"/>
      <c r="FP57" s="0"/>
      <c r="FQ57" s="0"/>
      <c r="FR57" s="0"/>
      <c r="FS57" s="0"/>
      <c r="FT57" s="0"/>
      <c r="FU57" s="0"/>
      <c r="FV57" s="0"/>
      <c r="FW57" s="0"/>
      <c r="FX57" s="0"/>
      <c r="FY57" s="0"/>
      <c r="FZ57" s="0"/>
      <c r="GA57" s="0"/>
      <c r="GB57" s="0"/>
      <c r="GC57" s="0"/>
      <c r="GD57" s="0"/>
      <c r="GE57" s="0"/>
      <c r="GF57" s="0"/>
      <c r="GG57" s="0"/>
      <c r="GH57" s="0"/>
      <c r="GI57" s="0"/>
      <c r="GJ57" s="0"/>
      <c r="GK57" s="0"/>
      <c r="GL57" s="0"/>
      <c r="GM57" s="0"/>
      <c r="GN57" s="0"/>
      <c r="GO57" s="0"/>
      <c r="GP57" s="0"/>
      <c r="GQ57" s="0"/>
      <c r="GR57" s="0"/>
      <c r="GS57" s="0"/>
      <c r="GT57" s="0"/>
      <c r="GU57" s="0"/>
      <c r="GV57" s="0"/>
      <c r="GW57" s="0"/>
      <c r="GX57" s="0"/>
      <c r="GY57" s="0"/>
      <c r="GZ57" s="0"/>
      <c r="HA57" s="0"/>
      <c r="HB57" s="0"/>
      <c r="HC57" s="0"/>
      <c r="HD57" s="0"/>
      <c r="HE57" s="0"/>
      <c r="HF57" s="0"/>
      <c r="HG57" s="0"/>
      <c r="HH57" s="0"/>
      <c r="HI57" s="0"/>
      <c r="HJ57" s="0"/>
      <c r="HK57" s="0"/>
      <c r="HL57" s="0"/>
      <c r="HM57" s="0"/>
      <c r="HN57" s="0"/>
      <c r="HO57" s="0"/>
      <c r="HP57" s="0"/>
      <c r="HQ57" s="0"/>
      <c r="HR57" s="0"/>
      <c r="HS57" s="0"/>
      <c r="HT57" s="0"/>
      <c r="HU57" s="0"/>
      <c r="HV57" s="0"/>
      <c r="HW57" s="0"/>
      <c r="HX57" s="0"/>
      <c r="HY57" s="0"/>
      <c r="HZ57" s="0"/>
      <c r="IA57" s="0"/>
      <c r="IB57" s="0"/>
      <c r="IC57" s="0"/>
      <c r="ID57" s="0"/>
      <c r="IE57" s="0"/>
      <c r="IF57" s="0"/>
      <c r="IG57" s="0"/>
      <c r="IH57" s="0"/>
      <c r="II57" s="0"/>
      <c r="IJ57" s="0"/>
      <c r="IK57" s="0"/>
      <c r="IL57" s="0"/>
      <c r="IM57" s="0"/>
      <c r="IN57" s="0"/>
      <c r="IO57" s="0"/>
      <c r="IP57" s="0"/>
      <c r="IQ57" s="0"/>
      <c r="IR57" s="0"/>
      <c r="IS57" s="0"/>
      <c r="IT57" s="0"/>
      <c r="IU57" s="0"/>
      <c r="IV57" s="0"/>
      <c r="IW57" s="0"/>
      <c r="IX57" s="0"/>
      <c r="IY57" s="0"/>
      <c r="IZ57" s="0"/>
      <c r="JA57" s="0"/>
      <c r="JB57" s="0"/>
      <c r="JC57" s="0"/>
      <c r="JD57" s="0"/>
      <c r="JE57" s="0"/>
      <c r="JF57" s="0"/>
      <c r="JG57" s="0"/>
      <c r="JH57" s="0"/>
      <c r="JI57" s="0"/>
      <c r="JJ57" s="0"/>
      <c r="JK57" s="0"/>
      <c r="JL57" s="0"/>
      <c r="JM57" s="0"/>
      <c r="JN57" s="0"/>
      <c r="JO57" s="0"/>
      <c r="JP57" s="0"/>
      <c r="JQ57" s="0"/>
      <c r="JR57" s="0"/>
      <c r="JS57" s="0"/>
      <c r="JT57" s="0"/>
      <c r="JU57" s="0"/>
      <c r="JV57" s="0"/>
      <c r="JW57" s="0"/>
      <c r="JX57" s="0"/>
      <c r="JY57" s="0"/>
      <c r="JZ57" s="0"/>
      <c r="KA57" s="0"/>
      <c r="KB57" s="0"/>
      <c r="KC57" s="0"/>
      <c r="KD57" s="0"/>
      <c r="KE57" s="0"/>
      <c r="KF57" s="0"/>
      <c r="KG57" s="0"/>
      <c r="KH57" s="0"/>
      <c r="KI57" s="0"/>
      <c r="KJ57" s="0"/>
      <c r="KK57" s="0"/>
      <c r="KL57" s="0"/>
      <c r="KM57" s="0"/>
      <c r="KN57" s="0"/>
      <c r="KO57" s="0"/>
      <c r="KP57" s="0"/>
      <c r="KQ57" s="0"/>
      <c r="KR57" s="0"/>
      <c r="KS57" s="0"/>
      <c r="KT57" s="0"/>
      <c r="KU57" s="0"/>
      <c r="KV57" s="0"/>
      <c r="KW57" s="0"/>
      <c r="KX57" s="0"/>
      <c r="KY57" s="0"/>
      <c r="KZ57" s="0"/>
      <c r="LA57" s="0"/>
      <c r="LB57" s="0"/>
      <c r="LC57" s="0"/>
      <c r="LD57" s="0"/>
      <c r="LE57" s="0"/>
      <c r="LF57" s="0"/>
      <c r="LG57" s="0"/>
      <c r="LH57" s="0"/>
      <c r="LI57" s="0"/>
      <c r="LJ57" s="0"/>
      <c r="LK57" s="0"/>
      <c r="LL57" s="0"/>
      <c r="LM57" s="0"/>
      <c r="LN57" s="0"/>
      <c r="LO57" s="0"/>
      <c r="LP57" s="0"/>
      <c r="LQ57" s="0"/>
      <c r="LR57" s="0"/>
      <c r="LS57" s="0"/>
      <c r="LT57" s="0"/>
      <c r="LU57" s="0"/>
      <c r="LV57" s="0"/>
      <c r="LW57" s="0"/>
      <c r="LX57" s="0"/>
      <c r="LY57" s="0"/>
      <c r="LZ57" s="0"/>
      <c r="MA57" s="0"/>
      <c r="MB57" s="0"/>
      <c r="MC57" s="0"/>
      <c r="MD57" s="0"/>
      <c r="ME57" s="0"/>
      <c r="MF57" s="0"/>
      <c r="MG57" s="0"/>
      <c r="MH57" s="0"/>
      <c r="MI57" s="0"/>
      <c r="MJ57" s="0"/>
      <c r="MK57" s="0"/>
      <c r="ML57" s="0"/>
      <c r="MM57" s="0"/>
      <c r="MN57" s="0"/>
      <c r="MO57" s="0"/>
      <c r="MP57" s="0"/>
      <c r="MQ57" s="0"/>
      <c r="MR57" s="0"/>
      <c r="MS57" s="0"/>
      <c r="MT57" s="0"/>
      <c r="MU57" s="0"/>
      <c r="MV57" s="0"/>
      <c r="MW57" s="0"/>
      <c r="MX57" s="0"/>
      <c r="MY57" s="0"/>
      <c r="MZ57" s="0"/>
      <c r="NA57" s="0"/>
      <c r="NB57" s="0"/>
      <c r="NC57" s="0"/>
      <c r="ND57" s="0"/>
      <c r="NE57" s="0"/>
      <c r="NF57" s="0"/>
      <c r="NG57" s="0"/>
      <c r="NH57" s="0"/>
      <c r="NI57" s="0"/>
      <c r="NJ57" s="0"/>
      <c r="NK57" s="0"/>
      <c r="NL57" s="0"/>
      <c r="NM57" s="0"/>
      <c r="NN57" s="0"/>
      <c r="NO57" s="0"/>
      <c r="NP57" s="0"/>
      <c r="NQ57" s="0"/>
      <c r="NR57" s="0"/>
      <c r="NS57" s="0"/>
      <c r="NT57" s="0"/>
      <c r="NU57" s="0"/>
      <c r="NV57" s="0"/>
      <c r="NW57" s="0"/>
      <c r="NX57" s="0"/>
      <c r="NY57" s="0"/>
      <c r="NZ57" s="0"/>
      <c r="OA57" s="0"/>
      <c r="OB57" s="0"/>
      <c r="OC57" s="0"/>
      <c r="OD57" s="0"/>
      <c r="OE57" s="0"/>
      <c r="OF57" s="0"/>
      <c r="OG57" s="0"/>
      <c r="OH57" s="0"/>
      <c r="OI57" s="0"/>
      <c r="OJ57" s="0"/>
      <c r="OK57" s="0"/>
      <c r="OL57" s="0"/>
      <c r="OM57" s="0"/>
      <c r="ON57" s="0"/>
      <c r="OO57" s="0"/>
      <c r="OP57" s="0"/>
      <c r="OQ57" s="0"/>
      <c r="OR57" s="0"/>
      <c r="OS57" s="0"/>
      <c r="OT57" s="0"/>
      <c r="OU57" s="0"/>
      <c r="OV57" s="0"/>
      <c r="OW57" s="0"/>
      <c r="OX57" s="0"/>
      <c r="OY57" s="0"/>
      <c r="OZ57" s="0"/>
      <c r="PA57" s="0"/>
      <c r="PB57" s="0"/>
      <c r="PC57" s="0"/>
      <c r="PD57" s="0"/>
      <c r="PE57" s="0"/>
      <c r="PF57" s="0"/>
      <c r="PG57" s="0"/>
      <c r="PH57" s="0"/>
      <c r="PI57" s="0"/>
      <c r="PJ57" s="0"/>
      <c r="PK57" s="0"/>
      <c r="PL57" s="0"/>
      <c r="PM57" s="0"/>
      <c r="PN57" s="0"/>
      <c r="PO57" s="0"/>
      <c r="PP57" s="0"/>
      <c r="PQ57" s="0"/>
      <c r="PR57" s="0"/>
      <c r="PS57" s="0"/>
      <c r="PT57" s="0"/>
      <c r="PU57" s="0"/>
      <c r="PV57" s="0"/>
      <c r="PW57" s="0"/>
      <c r="PX57" s="0"/>
      <c r="PY57" s="0"/>
      <c r="PZ57" s="0"/>
      <c r="QA57" s="0"/>
      <c r="QB57" s="0"/>
      <c r="QC57" s="0"/>
      <c r="QD57" s="0"/>
      <c r="QE57" s="0"/>
      <c r="QF57" s="0"/>
      <c r="QG57" s="0"/>
      <c r="QH57" s="0"/>
      <c r="QI57" s="0"/>
      <c r="QJ57" s="0"/>
      <c r="QK57" s="0"/>
      <c r="QL57" s="0"/>
      <c r="QM57" s="0"/>
      <c r="QN57" s="0"/>
      <c r="QO57" s="0"/>
      <c r="QP57" s="0"/>
      <c r="QQ57" s="0"/>
      <c r="QR57" s="0"/>
      <c r="QS57" s="0"/>
      <c r="QT57" s="0"/>
      <c r="QU57" s="0"/>
      <c r="QV57" s="0"/>
      <c r="QW57" s="0"/>
      <c r="QX57" s="0"/>
      <c r="QY57" s="0"/>
      <c r="QZ57" s="0"/>
      <c r="RA57" s="0"/>
      <c r="RB57" s="0"/>
      <c r="RC57" s="0"/>
      <c r="RD57" s="0"/>
      <c r="RE57" s="0"/>
      <c r="RF57" s="0"/>
      <c r="RG57" s="0"/>
      <c r="RH57" s="0"/>
      <c r="RI57" s="0"/>
      <c r="RJ57" s="0"/>
      <c r="RK57" s="0"/>
      <c r="RL57" s="0"/>
      <c r="RM57" s="0"/>
      <c r="RN57" s="0"/>
      <c r="RO57" s="0"/>
      <c r="RP57" s="0"/>
      <c r="RQ57" s="0"/>
      <c r="RR57" s="0"/>
      <c r="RS57" s="0"/>
      <c r="RT57" s="0"/>
      <c r="RU57" s="0"/>
      <c r="RV57" s="0"/>
      <c r="RW57" s="0"/>
      <c r="RX57" s="0"/>
      <c r="RY57" s="0"/>
      <c r="RZ57" s="0"/>
      <c r="SA57" s="0"/>
      <c r="SB57" s="0"/>
      <c r="SC57" s="0"/>
      <c r="SD57" s="0"/>
      <c r="SE57" s="0"/>
      <c r="SF57" s="0"/>
      <c r="SG57" s="0"/>
      <c r="SH57" s="0"/>
      <c r="SI57" s="0"/>
      <c r="SJ57" s="0"/>
      <c r="SK57" s="0"/>
      <c r="SL57" s="0"/>
      <c r="SM57" s="0"/>
      <c r="SN57" s="0"/>
      <c r="SO57" s="0"/>
      <c r="SP57" s="0"/>
      <c r="SQ57" s="0"/>
      <c r="SR57" s="0"/>
      <c r="SS57" s="0"/>
      <c r="ST57" s="0"/>
      <c r="SU57" s="0"/>
      <c r="SV57" s="0"/>
      <c r="SW57" s="0"/>
      <c r="SX57" s="0"/>
      <c r="SY57" s="0"/>
      <c r="SZ57" s="0"/>
      <c r="TA57" s="0"/>
      <c r="TB57" s="0"/>
      <c r="TC57" s="0"/>
      <c r="TD57" s="0"/>
      <c r="TE57" s="0"/>
      <c r="TF57" s="0"/>
      <c r="TG57" s="0"/>
      <c r="TH57" s="0"/>
      <c r="TI57" s="0"/>
      <c r="TJ57" s="0"/>
      <c r="TK57" s="0"/>
      <c r="TL57" s="0"/>
      <c r="TM57" s="0"/>
      <c r="TN57" s="0"/>
      <c r="TO57" s="0"/>
      <c r="TP57" s="0"/>
      <c r="TQ57" s="0"/>
      <c r="TR57" s="0"/>
      <c r="TS57" s="0"/>
      <c r="TT57" s="0"/>
      <c r="TU57" s="0"/>
      <c r="TV57" s="0"/>
      <c r="TW57" s="0"/>
      <c r="TX57" s="0"/>
      <c r="TY57" s="0"/>
      <c r="TZ57" s="0"/>
      <c r="UA57" s="0"/>
      <c r="UB57" s="0"/>
      <c r="UC57" s="0"/>
      <c r="UD57" s="0"/>
      <c r="UE57" s="0"/>
      <c r="UF57" s="0"/>
      <c r="UG57" s="0"/>
      <c r="UH57" s="0"/>
      <c r="UI57" s="0"/>
      <c r="UJ57" s="0"/>
      <c r="UK57" s="0"/>
      <c r="UL57" s="0"/>
      <c r="UM57" s="0"/>
      <c r="UN57" s="0"/>
      <c r="UO57" s="0"/>
      <c r="UP57" s="0"/>
      <c r="UQ57" s="0"/>
      <c r="UR57" s="0"/>
      <c r="US57" s="0"/>
      <c r="UT57" s="0"/>
      <c r="UU57" s="0"/>
      <c r="UV57" s="0"/>
      <c r="UW57" s="0"/>
      <c r="UX57" s="0"/>
      <c r="UY57" s="0"/>
      <c r="UZ57" s="0"/>
      <c r="VA57" s="0"/>
      <c r="VB57" s="0"/>
      <c r="VC57" s="0"/>
      <c r="VD57" s="0"/>
      <c r="VE57" s="0"/>
      <c r="VF57" s="0"/>
      <c r="VG57" s="0"/>
      <c r="VH57" s="0"/>
      <c r="VI57" s="0"/>
      <c r="VJ57" s="0"/>
      <c r="VK57" s="0"/>
      <c r="VL57" s="0"/>
      <c r="VM57" s="0"/>
      <c r="VN57" s="0"/>
      <c r="VO57" s="0"/>
      <c r="VP57" s="0"/>
      <c r="VQ57" s="0"/>
      <c r="VR57" s="0"/>
      <c r="VS57" s="0"/>
      <c r="VT57" s="0"/>
      <c r="VU57" s="0"/>
      <c r="VV57" s="0"/>
      <c r="VW57" s="0"/>
      <c r="VX57" s="0"/>
      <c r="VY57" s="0"/>
      <c r="VZ57" s="0"/>
      <c r="WA57" s="0"/>
      <c r="WB57" s="0"/>
      <c r="WC57" s="0"/>
      <c r="WD57" s="0"/>
      <c r="WE57" s="0"/>
      <c r="WF57" s="0"/>
      <c r="WG57" s="0"/>
      <c r="WH57" s="0"/>
      <c r="WI57" s="0"/>
      <c r="WJ57" s="0"/>
      <c r="WK57" s="0"/>
      <c r="WL57" s="0"/>
      <c r="WM57" s="0"/>
      <c r="WN57" s="0"/>
      <c r="WO57" s="0"/>
      <c r="WP57" s="0"/>
      <c r="WQ57" s="0"/>
      <c r="WR57" s="0"/>
      <c r="WS57" s="0"/>
      <c r="WT57" s="0"/>
      <c r="WU57" s="0"/>
      <c r="WV57" s="0"/>
      <c r="WW57" s="0"/>
      <c r="WX57" s="0"/>
      <c r="WY57" s="0"/>
      <c r="WZ57" s="0"/>
      <c r="XA57" s="0"/>
      <c r="XB57" s="0"/>
      <c r="XC57" s="0"/>
      <c r="XD57" s="0"/>
      <c r="XE57" s="0"/>
      <c r="XF57" s="0"/>
      <c r="XG57" s="0"/>
      <c r="XH57" s="0"/>
      <c r="XI57" s="0"/>
      <c r="XJ57" s="0"/>
      <c r="XK57" s="0"/>
      <c r="XL57" s="0"/>
      <c r="XM57" s="0"/>
      <c r="XN57" s="0"/>
      <c r="XO57" s="0"/>
      <c r="XP57" s="0"/>
      <c r="XQ57" s="0"/>
      <c r="XR57" s="0"/>
      <c r="XS57" s="0"/>
      <c r="XT57" s="0"/>
      <c r="XU57" s="0"/>
      <c r="XV57" s="0"/>
      <c r="XW57" s="0"/>
      <c r="XX57" s="0"/>
      <c r="XY57" s="0"/>
      <c r="XZ57" s="0"/>
      <c r="YA57" s="0"/>
      <c r="YB57" s="0"/>
      <c r="YC57" s="0"/>
      <c r="YD57" s="0"/>
      <c r="YE57" s="0"/>
      <c r="YF57" s="0"/>
      <c r="YG57" s="0"/>
      <c r="YH57" s="0"/>
      <c r="YI57" s="0"/>
      <c r="YJ57" s="0"/>
      <c r="YK57" s="0"/>
      <c r="YL57" s="0"/>
      <c r="YM57" s="0"/>
      <c r="YN57" s="0"/>
      <c r="YO57" s="0"/>
      <c r="YP57" s="0"/>
      <c r="YQ57" s="0"/>
      <c r="YR57" s="0"/>
      <c r="YS57" s="0"/>
      <c r="YT57" s="0"/>
      <c r="YU57" s="0"/>
      <c r="YV57" s="0"/>
      <c r="YW57" s="0"/>
      <c r="YX57" s="0"/>
      <c r="YY57" s="0"/>
      <c r="YZ57" s="0"/>
      <c r="ZA57" s="0"/>
      <c r="ZB57" s="0"/>
      <c r="ZC57" s="0"/>
      <c r="ZD57" s="0"/>
      <c r="ZE57" s="0"/>
      <c r="ZF57" s="0"/>
      <c r="ZG57" s="0"/>
      <c r="ZH57" s="0"/>
      <c r="ZI57" s="0"/>
      <c r="ZJ57" s="0"/>
      <c r="ZK57" s="0"/>
      <c r="ZL57" s="0"/>
      <c r="ZM57" s="0"/>
      <c r="ZN57" s="0"/>
      <c r="ZO57" s="0"/>
      <c r="ZP57" s="0"/>
      <c r="ZQ57" s="0"/>
      <c r="ZR57" s="0"/>
      <c r="ZS57" s="0"/>
      <c r="ZT57" s="0"/>
      <c r="ZU57" s="0"/>
      <c r="ZV57" s="0"/>
      <c r="ZW57" s="0"/>
      <c r="ZX57" s="0"/>
      <c r="ZY57" s="0"/>
      <c r="ZZ57" s="0"/>
      <c r="AAA57" s="0"/>
      <c r="AAB57" s="0"/>
      <c r="AAC57" s="0"/>
      <c r="AAD57" s="0"/>
      <c r="AAE57" s="0"/>
      <c r="AAF57" s="0"/>
      <c r="AAG57" s="0"/>
      <c r="AAH57" s="0"/>
      <c r="AAI57" s="0"/>
      <c r="AAJ57" s="0"/>
      <c r="AAK57" s="0"/>
      <c r="AAL57" s="0"/>
      <c r="AAM57" s="0"/>
      <c r="AAN57" s="0"/>
      <c r="AAO57" s="0"/>
      <c r="AAP57" s="0"/>
      <c r="AAQ57" s="0"/>
      <c r="AAR57" s="0"/>
      <c r="AAS57" s="0"/>
      <c r="AAT57" s="0"/>
      <c r="AAU57" s="0"/>
      <c r="AAV57" s="0"/>
      <c r="AAW57" s="0"/>
      <c r="AAX57" s="0"/>
      <c r="AAY57" s="0"/>
      <c r="AAZ57" s="0"/>
      <c r="ABA57" s="0"/>
      <c r="ABB57" s="0"/>
      <c r="ABC57" s="0"/>
      <c r="ABD57" s="0"/>
      <c r="ABE57" s="0"/>
      <c r="ABF57" s="0"/>
      <c r="ABG57" s="0"/>
      <c r="ABH57" s="0"/>
      <c r="ABI57" s="0"/>
      <c r="ABJ57" s="0"/>
      <c r="ABK57" s="0"/>
      <c r="ABL57" s="0"/>
      <c r="ABM57" s="0"/>
      <c r="ABN57" s="0"/>
      <c r="ABO57" s="0"/>
      <c r="ABP57" s="0"/>
      <c r="ABQ57" s="0"/>
      <c r="ABR57" s="0"/>
      <c r="ABS57" s="0"/>
      <c r="ABT57" s="0"/>
      <c r="ABU57" s="0"/>
      <c r="ABV57" s="0"/>
      <c r="ABW57" s="0"/>
      <c r="ABX57" s="0"/>
      <c r="ABY57" s="0"/>
      <c r="ABZ57" s="0"/>
      <c r="ACA57" s="0"/>
      <c r="ACB57" s="0"/>
      <c r="ACC57" s="0"/>
      <c r="ACD57" s="0"/>
      <c r="ACE57" s="0"/>
      <c r="ACF57" s="0"/>
      <c r="ACG57" s="0"/>
      <c r="ACH57" s="0"/>
      <c r="ACI57" s="0"/>
      <c r="ACJ57" s="0"/>
      <c r="ACK57" s="0"/>
      <c r="ACL57" s="0"/>
      <c r="ACM57" s="0"/>
      <c r="ACN57" s="0"/>
      <c r="ACO57" s="0"/>
      <c r="ACP57" s="0"/>
      <c r="ACQ57" s="0"/>
      <c r="ACR57" s="0"/>
      <c r="ACS57" s="0"/>
      <c r="ACT57" s="0"/>
      <c r="ACU57" s="0"/>
      <c r="ACV57" s="0"/>
      <c r="ACW57" s="0"/>
      <c r="ACX57" s="0"/>
      <c r="ACY57" s="0"/>
      <c r="ACZ57" s="0"/>
      <c r="ADA57" s="0"/>
      <c r="ADB57" s="0"/>
      <c r="ADC57" s="0"/>
      <c r="ADD57" s="0"/>
      <c r="ADE57" s="0"/>
      <c r="ADF57" s="0"/>
      <c r="ADG57" s="0"/>
      <c r="ADH57" s="0"/>
      <c r="ADI57" s="0"/>
      <c r="ADJ57" s="0"/>
      <c r="ADK57" s="0"/>
      <c r="ADL57" s="0"/>
      <c r="ADM57" s="0"/>
      <c r="ADN57" s="0"/>
      <c r="ADO57" s="0"/>
      <c r="ADP57" s="0"/>
      <c r="ADQ57" s="0"/>
      <c r="ADR57" s="0"/>
      <c r="ADS57" s="0"/>
      <c r="ADT57" s="0"/>
      <c r="ADU57" s="0"/>
      <c r="ADV57" s="0"/>
      <c r="ADW57" s="0"/>
      <c r="ADX57" s="0"/>
      <c r="ADY57" s="0"/>
      <c r="ADZ57" s="0"/>
      <c r="AEA57" s="0"/>
      <c r="AEB57" s="0"/>
      <c r="AEC57" s="0"/>
      <c r="AED57" s="0"/>
      <c r="AEE57" s="0"/>
      <c r="AEF57" s="0"/>
      <c r="AEG57" s="0"/>
      <c r="AEH57" s="0"/>
      <c r="AEI57" s="0"/>
      <c r="AEJ57" s="0"/>
      <c r="AEK57" s="0"/>
      <c r="AEL57" s="0"/>
      <c r="AEM57" s="0"/>
      <c r="AEN57" s="0"/>
      <c r="AEO57" s="0"/>
      <c r="AEP57" s="0"/>
      <c r="AEQ57" s="0"/>
      <c r="AER57" s="0"/>
      <c r="AES57" s="0"/>
      <c r="AET57" s="0"/>
      <c r="AEU57" s="0"/>
      <c r="AEV57" s="0"/>
      <c r="AEW57" s="0"/>
      <c r="AEX57" s="0"/>
      <c r="AEY57" s="0"/>
      <c r="AEZ57" s="0"/>
      <c r="AFA57" s="0"/>
      <c r="AFB57" s="0"/>
      <c r="AFC57" s="0"/>
      <c r="AFD57" s="0"/>
      <c r="AFE57" s="0"/>
      <c r="AFF57" s="0"/>
      <c r="AFG57" s="0"/>
      <c r="AFH57" s="0"/>
      <c r="AFI57" s="0"/>
      <c r="AFJ57" s="0"/>
      <c r="AFK57" s="0"/>
      <c r="AFL57" s="0"/>
      <c r="AFM57" s="0"/>
      <c r="AFN57" s="0"/>
      <c r="AFO57" s="0"/>
      <c r="AFP57" s="0"/>
      <c r="AFQ57" s="0"/>
      <c r="AFR57" s="0"/>
      <c r="AFS57" s="0"/>
      <c r="AFT57" s="0"/>
      <c r="AFU57" s="0"/>
      <c r="AFV57" s="0"/>
      <c r="AFW57" s="0"/>
      <c r="AFX57" s="0"/>
      <c r="AFY57" s="0"/>
      <c r="AFZ57" s="0"/>
      <c r="AGA57" s="0"/>
      <c r="AGB57" s="0"/>
      <c r="AGC57" s="0"/>
      <c r="AGD57" s="0"/>
      <c r="AGE57" s="0"/>
      <c r="AGF57" s="0"/>
      <c r="AGG57" s="0"/>
      <c r="AGH57" s="0"/>
      <c r="AGI57" s="0"/>
      <c r="AGJ57" s="0"/>
      <c r="AGK57" s="0"/>
      <c r="AGL57" s="0"/>
      <c r="AGM57" s="0"/>
      <c r="AGN57" s="0"/>
      <c r="AGO57" s="0"/>
      <c r="AGP57" s="0"/>
      <c r="AGQ57" s="0"/>
      <c r="AGR57" s="0"/>
      <c r="AGS57" s="0"/>
      <c r="AGT57" s="0"/>
      <c r="AGU57" s="0"/>
      <c r="AGV57" s="0"/>
      <c r="AGW57" s="0"/>
      <c r="AGX57" s="0"/>
      <c r="AGY57" s="0"/>
      <c r="AGZ57" s="0"/>
      <c r="AHA57" s="0"/>
      <c r="AHB57" s="0"/>
      <c r="AHC57" s="0"/>
      <c r="AHD57" s="0"/>
      <c r="AHE57" s="0"/>
      <c r="AHF57" s="0"/>
      <c r="AHG57" s="0"/>
      <c r="AHH57" s="0"/>
      <c r="AHI57" s="0"/>
      <c r="AHJ57" s="0"/>
      <c r="AHK57" s="0"/>
      <c r="AHL57" s="0"/>
      <c r="AHM57" s="0"/>
      <c r="AHN57" s="0"/>
      <c r="AHO57" s="0"/>
      <c r="AHP57" s="0"/>
      <c r="AHQ57" s="0"/>
      <c r="AHR57" s="0"/>
      <c r="AHS57" s="0"/>
      <c r="AHT57" s="0"/>
      <c r="AHU57" s="0"/>
      <c r="AHV57" s="0"/>
      <c r="AHW57" s="0"/>
      <c r="AHX57" s="0"/>
      <c r="AHY57" s="0"/>
      <c r="AHZ57" s="0"/>
      <c r="AIA57" s="0"/>
      <c r="AIB57" s="0"/>
      <c r="AIC57" s="0"/>
      <c r="AID57" s="0"/>
      <c r="AIE57" s="0"/>
      <c r="AIF57" s="0"/>
      <c r="AIG57" s="0"/>
      <c r="AIH57" s="0"/>
      <c r="AII57" s="0"/>
      <c r="AIJ57" s="0"/>
      <c r="AIK57" s="0"/>
      <c r="AIL57" s="0"/>
      <c r="AIM57" s="0"/>
      <c r="AIN57" s="0"/>
      <c r="AIO57" s="0"/>
      <c r="AIP57" s="0"/>
      <c r="AIQ57" s="0"/>
      <c r="AIR57" s="0"/>
      <c r="AIS57" s="0"/>
      <c r="AIT57" s="0"/>
      <c r="AIU57" s="0"/>
      <c r="AIV57" s="0"/>
      <c r="AIW57" s="0"/>
      <c r="AIX57" s="0"/>
      <c r="AIY57" s="0"/>
      <c r="AIZ57" s="0"/>
      <c r="AJA57" s="0"/>
      <c r="AJB57" s="0"/>
      <c r="AJC57" s="0"/>
      <c r="AJD57" s="0"/>
      <c r="AJE57" s="0"/>
      <c r="AJF57" s="0"/>
      <c r="AJG57" s="0"/>
      <c r="AJH57" s="0"/>
      <c r="AJI57" s="0"/>
      <c r="AJJ57" s="0"/>
      <c r="AJK57" s="0"/>
      <c r="AJL57" s="0"/>
      <c r="AJM57" s="0"/>
      <c r="AJN57" s="0"/>
      <c r="AJO57" s="0"/>
      <c r="AJP57" s="0"/>
      <c r="AJQ57" s="0"/>
      <c r="AJR57" s="0"/>
      <c r="AJS57" s="0"/>
      <c r="AJT57" s="0"/>
      <c r="AJU57" s="0"/>
      <c r="AJV57" s="0"/>
      <c r="AJW57" s="0"/>
      <c r="AJX57" s="0"/>
      <c r="AJY57" s="0"/>
      <c r="AJZ57" s="0"/>
      <c r="AKA57" s="0"/>
      <c r="AKB57" s="0"/>
      <c r="AKC57" s="0"/>
      <c r="AKD57" s="0"/>
      <c r="AKE57" s="0"/>
      <c r="AKF57" s="0"/>
      <c r="AKG57" s="0"/>
      <c r="AKH57" s="0"/>
      <c r="AKI57" s="0"/>
      <c r="AKJ57" s="0"/>
      <c r="AKK57" s="0"/>
      <c r="AKL57" s="0"/>
      <c r="AKM57" s="0"/>
      <c r="AKN57" s="0"/>
      <c r="AKO57" s="0"/>
      <c r="AKP57" s="0"/>
      <c r="AKQ57" s="0"/>
      <c r="AKR57" s="0"/>
      <c r="AKS57" s="0"/>
      <c r="AKT57" s="0"/>
      <c r="AKU57" s="0"/>
      <c r="AKV57" s="0"/>
      <c r="AKW57" s="0"/>
      <c r="AKX57" s="0"/>
      <c r="AKY57" s="0"/>
      <c r="AKZ57" s="0"/>
      <c r="ALA57" s="0"/>
      <c r="ALB57" s="0"/>
      <c r="ALC57" s="0"/>
      <c r="ALD57" s="0"/>
      <c r="ALE57" s="0"/>
      <c r="ALF57" s="0"/>
      <c r="ALG57" s="0"/>
      <c r="ALH57" s="0"/>
      <c r="ALI57" s="0"/>
      <c r="ALJ57" s="0"/>
      <c r="ALK57" s="0"/>
      <c r="ALL57" s="0"/>
      <c r="ALM57" s="0"/>
      <c r="ALN57" s="0"/>
      <c r="ALO57" s="0"/>
      <c r="ALP57" s="0"/>
      <c r="ALQ57" s="0"/>
      <c r="ALR57" s="0"/>
      <c r="ALS57" s="0"/>
      <c r="ALT57" s="0"/>
      <c r="ALU57" s="0"/>
      <c r="ALV57" s="0"/>
      <c r="ALW57" s="0"/>
      <c r="ALX57" s="0"/>
      <c r="ALY57" s="0"/>
      <c r="ALZ57" s="0"/>
      <c r="AMA57" s="0"/>
      <c r="AMB57" s="0"/>
      <c r="AMC57" s="0"/>
      <c r="AMD57" s="0"/>
      <c r="AME57" s="0"/>
      <c r="AMF57" s="0"/>
      <c r="AMG57" s="0"/>
      <c r="AMH57" s="0"/>
      <c r="AMI57" s="0"/>
      <c r="AMJ57" s="0"/>
    </row>
    <row r="58" customFormat="false" ht="20.25" hidden="false" customHeight="true" outlineLevel="0" collapsed="false">
      <c r="A58" s="0"/>
      <c r="B58" s="144" t="n">
        <f aca="false">
B55+1</f>
        <v>
13</v>
      </c>
      <c r="C58" s="126"/>
      <c r="D58" s="126"/>
      <c r="E58" s="126"/>
      <c r="F58" s="127"/>
      <c r="G58" s="145"/>
      <c r="H58" s="146"/>
      <c r="I58" s="146"/>
      <c r="J58" s="146"/>
      <c r="K58" s="146"/>
      <c r="L58" s="147"/>
      <c r="M58" s="147"/>
      <c r="N58" s="147"/>
      <c r="O58" s="147"/>
      <c r="P58" s="131" t="s">
        <v>
58</v>
      </c>
      <c r="Q58" s="131"/>
      <c r="R58" s="131"/>
      <c r="S58" s="132"/>
      <c r="T58" s="133"/>
      <c r="U58" s="133"/>
      <c r="V58" s="133"/>
      <c r="W58" s="133"/>
      <c r="X58" s="133"/>
      <c r="Y58" s="134"/>
      <c r="Z58" s="132"/>
      <c r="AA58" s="133"/>
      <c r="AB58" s="133"/>
      <c r="AC58" s="133"/>
      <c r="AD58" s="133"/>
      <c r="AE58" s="133"/>
      <c r="AF58" s="134"/>
      <c r="AG58" s="132"/>
      <c r="AH58" s="133"/>
      <c r="AI58" s="133"/>
      <c r="AJ58" s="133"/>
      <c r="AK58" s="133"/>
      <c r="AL58" s="133"/>
      <c r="AM58" s="134"/>
      <c r="AN58" s="132"/>
      <c r="AO58" s="133"/>
      <c r="AP58" s="133"/>
      <c r="AQ58" s="133"/>
      <c r="AR58" s="133"/>
      <c r="AS58" s="133"/>
      <c r="AT58" s="134"/>
      <c r="AU58" s="132"/>
      <c r="AV58" s="133"/>
      <c r="AW58" s="134"/>
      <c r="AX58" s="135"/>
      <c r="AY58" s="135"/>
      <c r="AZ58" s="136"/>
      <c r="BA58" s="136"/>
      <c r="BB58" s="148"/>
      <c r="BC58" s="148"/>
      <c r="BD58" s="148"/>
      <c r="BE58" s="148"/>
      <c r="BF58" s="148"/>
      <c r="BG58" s="0"/>
      <c r="BH58" s="0"/>
      <c r="BI58" s="0"/>
      <c r="BJ58" s="0"/>
      <c r="BK58" s="0"/>
      <c r="BL58" s="0"/>
      <c r="BM58" s="0"/>
      <c r="BN58" s="0"/>
      <c r="BO58" s="0"/>
      <c r="BP58" s="0"/>
      <c r="BQ58" s="0"/>
      <c r="BR58" s="0"/>
      <c r="BS58" s="0"/>
      <c r="BT58" s="0"/>
      <c r="BU58" s="0"/>
      <c r="BV58" s="0"/>
      <c r="BW58" s="0"/>
      <c r="BX58" s="0"/>
      <c r="BY58" s="0"/>
      <c r="BZ58" s="0"/>
      <c r="CA58" s="0"/>
      <c r="CB58" s="0"/>
      <c r="CC58" s="0"/>
      <c r="CD58" s="0"/>
      <c r="CE58" s="0"/>
      <c r="CF58" s="0"/>
      <c r="CG58" s="0"/>
      <c r="CH58" s="0"/>
      <c r="CI58" s="0"/>
      <c r="CJ58" s="0"/>
      <c r="CK58" s="0"/>
      <c r="CL58" s="0"/>
      <c r="CM58" s="0"/>
      <c r="CN58" s="0"/>
      <c r="CO58" s="0"/>
      <c r="CP58" s="0"/>
      <c r="CQ58" s="0"/>
      <c r="CR58" s="0"/>
      <c r="CS58" s="0"/>
      <c r="CT58" s="0"/>
      <c r="CU58" s="0"/>
      <c r="CV58" s="0"/>
      <c r="CW58" s="0"/>
      <c r="CX58" s="0"/>
      <c r="CY58" s="0"/>
      <c r="CZ58" s="0"/>
      <c r="DA58" s="0"/>
      <c r="DB58" s="0"/>
      <c r="DC58" s="0"/>
      <c r="DD58" s="0"/>
      <c r="DE58" s="0"/>
      <c r="DF58" s="0"/>
      <c r="DG58" s="0"/>
      <c r="DH58" s="0"/>
      <c r="DI58" s="0"/>
      <c r="DJ58" s="0"/>
      <c r="DK58" s="0"/>
      <c r="DL58" s="0"/>
      <c r="DM58" s="0"/>
      <c r="DN58" s="0"/>
      <c r="DO58" s="0"/>
      <c r="DP58" s="0"/>
      <c r="DQ58" s="0"/>
      <c r="DR58" s="0"/>
      <c r="DS58" s="0"/>
      <c r="DT58" s="0"/>
      <c r="DU58" s="0"/>
      <c r="DV58" s="0"/>
      <c r="DW58" s="0"/>
      <c r="DX58" s="0"/>
      <c r="DY58" s="0"/>
      <c r="DZ58" s="0"/>
      <c r="EA58" s="0"/>
      <c r="EB58" s="0"/>
      <c r="EC58" s="0"/>
      <c r="ED58" s="0"/>
      <c r="EE58" s="0"/>
      <c r="EF58" s="0"/>
      <c r="EG58" s="0"/>
      <c r="EH58" s="0"/>
      <c r="EI58" s="0"/>
      <c r="EJ58" s="0"/>
      <c r="EK58" s="0"/>
      <c r="EL58" s="0"/>
      <c r="EM58" s="0"/>
      <c r="EN58" s="0"/>
      <c r="EO58" s="0"/>
      <c r="EP58" s="0"/>
      <c r="EQ58" s="0"/>
      <c r="ER58" s="0"/>
      <c r="ES58" s="0"/>
      <c r="ET58" s="0"/>
      <c r="EU58" s="0"/>
      <c r="EV58" s="0"/>
      <c r="EW58" s="0"/>
      <c r="EX58" s="0"/>
      <c r="EY58" s="0"/>
      <c r="EZ58" s="0"/>
      <c r="FA58" s="0"/>
      <c r="FB58" s="0"/>
      <c r="FC58" s="0"/>
      <c r="FD58" s="0"/>
      <c r="FE58" s="0"/>
      <c r="FF58" s="0"/>
      <c r="FG58" s="0"/>
      <c r="FH58" s="0"/>
      <c r="FI58" s="0"/>
      <c r="FJ58" s="0"/>
      <c r="FK58" s="0"/>
      <c r="FL58" s="0"/>
      <c r="FM58" s="0"/>
      <c r="FN58" s="0"/>
      <c r="FO58" s="0"/>
      <c r="FP58" s="0"/>
      <c r="FQ58" s="0"/>
      <c r="FR58" s="0"/>
      <c r="FS58" s="0"/>
      <c r="FT58" s="0"/>
      <c r="FU58" s="0"/>
      <c r="FV58" s="0"/>
      <c r="FW58" s="0"/>
      <c r="FX58" s="0"/>
      <c r="FY58" s="0"/>
      <c r="FZ58" s="0"/>
      <c r="GA58" s="0"/>
      <c r="GB58" s="0"/>
      <c r="GC58" s="0"/>
      <c r="GD58" s="0"/>
      <c r="GE58" s="0"/>
      <c r="GF58" s="0"/>
      <c r="GG58" s="0"/>
      <c r="GH58" s="0"/>
      <c r="GI58" s="0"/>
      <c r="GJ58" s="0"/>
      <c r="GK58" s="0"/>
      <c r="GL58" s="0"/>
      <c r="GM58" s="0"/>
      <c r="GN58" s="0"/>
      <c r="GO58" s="0"/>
      <c r="GP58" s="0"/>
      <c r="GQ58" s="0"/>
      <c r="GR58" s="0"/>
      <c r="GS58" s="0"/>
      <c r="GT58" s="0"/>
      <c r="GU58" s="0"/>
      <c r="GV58" s="0"/>
      <c r="GW58" s="0"/>
      <c r="GX58" s="0"/>
      <c r="GY58" s="0"/>
      <c r="GZ58" s="0"/>
      <c r="HA58" s="0"/>
      <c r="HB58" s="0"/>
      <c r="HC58" s="0"/>
      <c r="HD58" s="0"/>
      <c r="HE58" s="0"/>
      <c r="HF58" s="0"/>
      <c r="HG58" s="0"/>
      <c r="HH58" s="0"/>
      <c r="HI58" s="0"/>
      <c r="HJ58" s="0"/>
      <c r="HK58" s="0"/>
      <c r="HL58" s="0"/>
      <c r="HM58" s="0"/>
      <c r="HN58" s="0"/>
      <c r="HO58" s="0"/>
      <c r="HP58" s="0"/>
      <c r="HQ58" s="0"/>
      <c r="HR58" s="0"/>
      <c r="HS58" s="0"/>
      <c r="HT58" s="0"/>
      <c r="HU58" s="0"/>
      <c r="HV58" s="0"/>
      <c r="HW58" s="0"/>
      <c r="HX58" s="0"/>
      <c r="HY58" s="0"/>
      <c r="HZ58" s="0"/>
      <c r="IA58" s="0"/>
      <c r="IB58" s="0"/>
      <c r="IC58" s="0"/>
      <c r="ID58" s="0"/>
      <c r="IE58" s="0"/>
      <c r="IF58" s="0"/>
      <c r="IG58" s="0"/>
      <c r="IH58" s="0"/>
      <c r="II58" s="0"/>
      <c r="IJ58" s="0"/>
      <c r="IK58" s="0"/>
      <c r="IL58" s="0"/>
      <c r="IM58" s="0"/>
      <c r="IN58" s="0"/>
      <c r="IO58" s="0"/>
      <c r="IP58" s="0"/>
      <c r="IQ58" s="0"/>
      <c r="IR58" s="0"/>
      <c r="IS58" s="0"/>
      <c r="IT58" s="0"/>
      <c r="IU58" s="0"/>
      <c r="IV58" s="0"/>
      <c r="IW58" s="0"/>
      <c r="IX58" s="0"/>
      <c r="IY58" s="0"/>
      <c r="IZ58" s="0"/>
      <c r="JA58" s="0"/>
      <c r="JB58" s="0"/>
      <c r="JC58" s="0"/>
      <c r="JD58" s="0"/>
      <c r="JE58" s="0"/>
      <c r="JF58" s="0"/>
      <c r="JG58" s="0"/>
      <c r="JH58" s="0"/>
      <c r="JI58" s="0"/>
      <c r="JJ58" s="0"/>
      <c r="JK58" s="0"/>
      <c r="JL58" s="0"/>
      <c r="JM58" s="0"/>
      <c r="JN58" s="0"/>
      <c r="JO58" s="0"/>
      <c r="JP58" s="0"/>
      <c r="JQ58" s="0"/>
      <c r="JR58" s="0"/>
      <c r="JS58" s="0"/>
      <c r="JT58" s="0"/>
      <c r="JU58" s="0"/>
      <c r="JV58" s="0"/>
      <c r="JW58" s="0"/>
      <c r="JX58" s="0"/>
      <c r="JY58" s="0"/>
      <c r="JZ58" s="0"/>
      <c r="KA58" s="0"/>
      <c r="KB58" s="0"/>
      <c r="KC58" s="0"/>
      <c r="KD58" s="0"/>
      <c r="KE58" s="0"/>
      <c r="KF58" s="0"/>
      <c r="KG58" s="0"/>
      <c r="KH58" s="0"/>
      <c r="KI58" s="0"/>
      <c r="KJ58" s="0"/>
      <c r="KK58" s="0"/>
      <c r="KL58" s="0"/>
      <c r="KM58" s="0"/>
      <c r="KN58" s="0"/>
      <c r="KO58" s="0"/>
      <c r="KP58" s="0"/>
      <c r="KQ58" s="0"/>
      <c r="KR58" s="0"/>
      <c r="KS58" s="0"/>
      <c r="KT58" s="0"/>
      <c r="KU58" s="0"/>
      <c r="KV58" s="0"/>
      <c r="KW58" s="0"/>
      <c r="KX58" s="0"/>
      <c r="KY58" s="0"/>
      <c r="KZ58" s="0"/>
      <c r="LA58" s="0"/>
      <c r="LB58" s="0"/>
      <c r="LC58" s="0"/>
      <c r="LD58" s="0"/>
      <c r="LE58" s="0"/>
      <c r="LF58" s="0"/>
      <c r="LG58" s="0"/>
      <c r="LH58" s="0"/>
      <c r="LI58" s="0"/>
      <c r="LJ58" s="0"/>
      <c r="LK58" s="0"/>
      <c r="LL58" s="0"/>
      <c r="LM58" s="0"/>
      <c r="LN58" s="0"/>
      <c r="LO58" s="0"/>
      <c r="LP58" s="0"/>
      <c r="LQ58" s="0"/>
      <c r="LR58" s="0"/>
      <c r="LS58" s="0"/>
      <c r="LT58" s="0"/>
      <c r="LU58" s="0"/>
      <c r="LV58" s="0"/>
      <c r="LW58" s="0"/>
      <c r="LX58" s="0"/>
      <c r="LY58" s="0"/>
      <c r="LZ58" s="0"/>
      <c r="MA58" s="0"/>
      <c r="MB58" s="0"/>
      <c r="MC58" s="0"/>
      <c r="MD58" s="0"/>
      <c r="ME58" s="0"/>
      <c r="MF58" s="0"/>
      <c r="MG58" s="0"/>
      <c r="MH58" s="0"/>
      <c r="MI58" s="0"/>
      <c r="MJ58" s="0"/>
      <c r="MK58" s="0"/>
      <c r="ML58" s="0"/>
      <c r="MM58" s="0"/>
      <c r="MN58" s="0"/>
      <c r="MO58" s="0"/>
      <c r="MP58" s="0"/>
      <c r="MQ58" s="0"/>
      <c r="MR58" s="0"/>
      <c r="MS58" s="0"/>
      <c r="MT58" s="0"/>
      <c r="MU58" s="0"/>
      <c r="MV58" s="0"/>
      <c r="MW58" s="0"/>
      <c r="MX58" s="0"/>
      <c r="MY58" s="0"/>
      <c r="MZ58" s="0"/>
      <c r="NA58" s="0"/>
      <c r="NB58" s="0"/>
      <c r="NC58" s="0"/>
      <c r="ND58" s="0"/>
      <c r="NE58" s="0"/>
      <c r="NF58" s="0"/>
      <c r="NG58" s="0"/>
      <c r="NH58" s="0"/>
      <c r="NI58" s="0"/>
      <c r="NJ58" s="0"/>
      <c r="NK58" s="0"/>
      <c r="NL58" s="0"/>
      <c r="NM58" s="0"/>
      <c r="NN58" s="0"/>
      <c r="NO58" s="0"/>
      <c r="NP58" s="0"/>
      <c r="NQ58" s="0"/>
      <c r="NR58" s="0"/>
      <c r="NS58" s="0"/>
      <c r="NT58" s="0"/>
      <c r="NU58" s="0"/>
      <c r="NV58" s="0"/>
      <c r="NW58" s="0"/>
      <c r="NX58" s="0"/>
      <c r="NY58" s="0"/>
      <c r="NZ58" s="0"/>
      <c r="OA58" s="0"/>
      <c r="OB58" s="0"/>
      <c r="OC58" s="0"/>
      <c r="OD58" s="0"/>
      <c r="OE58" s="0"/>
      <c r="OF58" s="0"/>
      <c r="OG58" s="0"/>
      <c r="OH58" s="0"/>
      <c r="OI58" s="0"/>
      <c r="OJ58" s="0"/>
      <c r="OK58" s="0"/>
      <c r="OL58" s="0"/>
      <c r="OM58" s="0"/>
      <c r="ON58" s="0"/>
      <c r="OO58" s="0"/>
      <c r="OP58" s="0"/>
      <c r="OQ58" s="0"/>
      <c r="OR58" s="0"/>
      <c r="OS58" s="0"/>
      <c r="OT58" s="0"/>
      <c r="OU58" s="0"/>
      <c r="OV58" s="0"/>
      <c r="OW58" s="0"/>
      <c r="OX58" s="0"/>
      <c r="OY58" s="0"/>
      <c r="OZ58" s="0"/>
      <c r="PA58" s="0"/>
      <c r="PB58" s="0"/>
      <c r="PC58" s="0"/>
      <c r="PD58" s="0"/>
      <c r="PE58" s="0"/>
      <c r="PF58" s="0"/>
      <c r="PG58" s="0"/>
      <c r="PH58" s="0"/>
      <c r="PI58" s="0"/>
      <c r="PJ58" s="0"/>
      <c r="PK58" s="0"/>
      <c r="PL58" s="0"/>
      <c r="PM58" s="0"/>
      <c r="PN58" s="0"/>
      <c r="PO58" s="0"/>
      <c r="PP58" s="0"/>
      <c r="PQ58" s="0"/>
      <c r="PR58" s="0"/>
      <c r="PS58" s="0"/>
      <c r="PT58" s="0"/>
      <c r="PU58" s="0"/>
      <c r="PV58" s="0"/>
      <c r="PW58" s="0"/>
      <c r="PX58" s="0"/>
      <c r="PY58" s="0"/>
      <c r="PZ58" s="0"/>
      <c r="QA58" s="0"/>
      <c r="QB58" s="0"/>
      <c r="QC58" s="0"/>
      <c r="QD58" s="0"/>
      <c r="QE58" s="0"/>
      <c r="QF58" s="0"/>
      <c r="QG58" s="0"/>
      <c r="QH58" s="0"/>
      <c r="QI58" s="0"/>
      <c r="QJ58" s="0"/>
      <c r="QK58" s="0"/>
      <c r="QL58" s="0"/>
      <c r="QM58" s="0"/>
      <c r="QN58" s="0"/>
      <c r="QO58" s="0"/>
      <c r="QP58" s="0"/>
      <c r="QQ58" s="0"/>
      <c r="QR58" s="0"/>
      <c r="QS58" s="0"/>
      <c r="QT58" s="0"/>
      <c r="QU58" s="0"/>
      <c r="QV58" s="0"/>
      <c r="QW58" s="0"/>
      <c r="QX58" s="0"/>
      <c r="QY58" s="0"/>
      <c r="QZ58" s="0"/>
      <c r="RA58" s="0"/>
      <c r="RB58" s="0"/>
      <c r="RC58" s="0"/>
      <c r="RD58" s="0"/>
      <c r="RE58" s="0"/>
      <c r="RF58" s="0"/>
      <c r="RG58" s="0"/>
      <c r="RH58" s="0"/>
      <c r="RI58" s="0"/>
      <c r="RJ58" s="0"/>
      <c r="RK58" s="0"/>
      <c r="RL58" s="0"/>
      <c r="RM58" s="0"/>
      <c r="RN58" s="0"/>
      <c r="RO58" s="0"/>
      <c r="RP58" s="0"/>
      <c r="RQ58" s="0"/>
      <c r="RR58" s="0"/>
      <c r="RS58" s="0"/>
      <c r="RT58" s="0"/>
      <c r="RU58" s="0"/>
      <c r="RV58" s="0"/>
      <c r="RW58" s="0"/>
      <c r="RX58" s="0"/>
      <c r="RY58" s="0"/>
      <c r="RZ58" s="0"/>
      <c r="SA58" s="0"/>
      <c r="SB58" s="0"/>
      <c r="SC58" s="0"/>
      <c r="SD58" s="0"/>
      <c r="SE58" s="0"/>
      <c r="SF58" s="0"/>
      <c r="SG58" s="0"/>
      <c r="SH58" s="0"/>
      <c r="SI58" s="0"/>
      <c r="SJ58" s="0"/>
      <c r="SK58" s="0"/>
      <c r="SL58" s="0"/>
      <c r="SM58" s="0"/>
      <c r="SN58" s="0"/>
      <c r="SO58" s="0"/>
      <c r="SP58" s="0"/>
      <c r="SQ58" s="0"/>
      <c r="SR58" s="0"/>
      <c r="SS58" s="0"/>
      <c r="ST58" s="0"/>
      <c r="SU58" s="0"/>
      <c r="SV58" s="0"/>
      <c r="SW58" s="0"/>
      <c r="SX58" s="0"/>
      <c r="SY58" s="0"/>
      <c r="SZ58" s="0"/>
      <c r="TA58" s="0"/>
      <c r="TB58" s="0"/>
      <c r="TC58" s="0"/>
      <c r="TD58" s="0"/>
      <c r="TE58" s="0"/>
      <c r="TF58" s="0"/>
      <c r="TG58" s="0"/>
      <c r="TH58" s="0"/>
      <c r="TI58" s="0"/>
      <c r="TJ58" s="0"/>
      <c r="TK58" s="0"/>
      <c r="TL58" s="0"/>
      <c r="TM58" s="0"/>
      <c r="TN58" s="0"/>
      <c r="TO58" s="0"/>
      <c r="TP58" s="0"/>
      <c r="TQ58" s="0"/>
      <c r="TR58" s="0"/>
      <c r="TS58" s="0"/>
      <c r="TT58" s="0"/>
      <c r="TU58" s="0"/>
      <c r="TV58" s="0"/>
      <c r="TW58" s="0"/>
      <c r="TX58" s="0"/>
      <c r="TY58" s="0"/>
      <c r="TZ58" s="0"/>
      <c r="UA58" s="0"/>
      <c r="UB58" s="0"/>
      <c r="UC58" s="0"/>
      <c r="UD58" s="0"/>
      <c r="UE58" s="0"/>
      <c r="UF58" s="0"/>
      <c r="UG58" s="0"/>
      <c r="UH58" s="0"/>
      <c r="UI58" s="0"/>
      <c r="UJ58" s="0"/>
      <c r="UK58" s="0"/>
      <c r="UL58" s="0"/>
      <c r="UM58" s="0"/>
      <c r="UN58" s="0"/>
      <c r="UO58" s="0"/>
      <c r="UP58" s="0"/>
      <c r="UQ58" s="0"/>
      <c r="UR58" s="0"/>
      <c r="US58" s="0"/>
      <c r="UT58" s="0"/>
      <c r="UU58" s="0"/>
      <c r="UV58" s="0"/>
      <c r="UW58" s="0"/>
      <c r="UX58" s="0"/>
      <c r="UY58" s="0"/>
      <c r="UZ58" s="0"/>
      <c r="VA58" s="0"/>
      <c r="VB58" s="0"/>
      <c r="VC58" s="0"/>
      <c r="VD58" s="0"/>
      <c r="VE58" s="0"/>
      <c r="VF58" s="0"/>
      <c r="VG58" s="0"/>
      <c r="VH58" s="0"/>
      <c r="VI58" s="0"/>
      <c r="VJ58" s="0"/>
      <c r="VK58" s="0"/>
      <c r="VL58" s="0"/>
      <c r="VM58" s="0"/>
      <c r="VN58" s="0"/>
      <c r="VO58" s="0"/>
      <c r="VP58" s="0"/>
      <c r="VQ58" s="0"/>
      <c r="VR58" s="0"/>
      <c r="VS58" s="0"/>
      <c r="VT58" s="0"/>
      <c r="VU58" s="0"/>
      <c r="VV58" s="0"/>
      <c r="VW58" s="0"/>
      <c r="VX58" s="0"/>
      <c r="VY58" s="0"/>
      <c r="VZ58" s="0"/>
      <c r="WA58" s="0"/>
      <c r="WB58" s="0"/>
      <c r="WC58" s="0"/>
      <c r="WD58" s="0"/>
      <c r="WE58" s="0"/>
      <c r="WF58" s="0"/>
      <c r="WG58" s="0"/>
      <c r="WH58" s="0"/>
      <c r="WI58" s="0"/>
      <c r="WJ58" s="0"/>
      <c r="WK58" s="0"/>
      <c r="WL58" s="0"/>
      <c r="WM58" s="0"/>
      <c r="WN58" s="0"/>
      <c r="WO58" s="0"/>
      <c r="WP58" s="0"/>
      <c r="WQ58" s="0"/>
      <c r="WR58" s="0"/>
      <c r="WS58" s="0"/>
      <c r="WT58" s="0"/>
      <c r="WU58" s="0"/>
      <c r="WV58" s="0"/>
      <c r="WW58" s="0"/>
      <c r="WX58" s="0"/>
      <c r="WY58" s="0"/>
      <c r="WZ58" s="0"/>
      <c r="XA58" s="0"/>
      <c r="XB58" s="0"/>
      <c r="XC58" s="0"/>
      <c r="XD58" s="0"/>
      <c r="XE58" s="0"/>
      <c r="XF58" s="0"/>
      <c r="XG58" s="0"/>
      <c r="XH58" s="0"/>
      <c r="XI58" s="0"/>
      <c r="XJ58" s="0"/>
      <c r="XK58" s="0"/>
      <c r="XL58" s="0"/>
      <c r="XM58" s="0"/>
      <c r="XN58" s="0"/>
      <c r="XO58" s="0"/>
      <c r="XP58" s="0"/>
      <c r="XQ58" s="0"/>
      <c r="XR58" s="0"/>
      <c r="XS58" s="0"/>
      <c r="XT58" s="0"/>
      <c r="XU58" s="0"/>
      <c r="XV58" s="0"/>
      <c r="XW58" s="0"/>
      <c r="XX58" s="0"/>
      <c r="XY58" s="0"/>
      <c r="XZ58" s="0"/>
      <c r="YA58" s="0"/>
      <c r="YB58" s="0"/>
      <c r="YC58" s="0"/>
      <c r="YD58" s="0"/>
      <c r="YE58" s="0"/>
      <c r="YF58" s="0"/>
      <c r="YG58" s="0"/>
      <c r="YH58" s="0"/>
      <c r="YI58" s="0"/>
      <c r="YJ58" s="0"/>
      <c r="YK58" s="0"/>
      <c r="YL58" s="0"/>
      <c r="YM58" s="0"/>
      <c r="YN58" s="0"/>
      <c r="YO58" s="0"/>
      <c r="YP58" s="0"/>
      <c r="YQ58" s="0"/>
      <c r="YR58" s="0"/>
      <c r="YS58" s="0"/>
      <c r="YT58" s="0"/>
      <c r="YU58" s="0"/>
      <c r="YV58" s="0"/>
      <c r="YW58" s="0"/>
      <c r="YX58" s="0"/>
      <c r="YY58" s="0"/>
      <c r="YZ58" s="0"/>
      <c r="ZA58" s="0"/>
      <c r="ZB58" s="0"/>
      <c r="ZC58" s="0"/>
      <c r="ZD58" s="0"/>
      <c r="ZE58" s="0"/>
      <c r="ZF58" s="0"/>
      <c r="ZG58" s="0"/>
      <c r="ZH58" s="0"/>
      <c r="ZI58" s="0"/>
      <c r="ZJ58" s="0"/>
      <c r="ZK58" s="0"/>
      <c r="ZL58" s="0"/>
      <c r="ZM58" s="0"/>
      <c r="ZN58" s="0"/>
      <c r="ZO58" s="0"/>
      <c r="ZP58" s="0"/>
      <c r="ZQ58" s="0"/>
      <c r="ZR58" s="0"/>
      <c r="ZS58" s="0"/>
      <c r="ZT58" s="0"/>
      <c r="ZU58" s="0"/>
      <c r="ZV58" s="0"/>
      <c r="ZW58" s="0"/>
      <c r="ZX58" s="0"/>
      <c r="ZY58" s="0"/>
      <c r="ZZ58" s="0"/>
      <c r="AAA58" s="0"/>
      <c r="AAB58" s="0"/>
      <c r="AAC58" s="0"/>
      <c r="AAD58" s="0"/>
      <c r="AAE58" s="0"/>
      <c r="AAF58" s="0"/>
      <c r="AAG58" s="0"/>
      <c r="AAH58" s="0"/>
      <c r="AAI58" s="0"/>
      <c r="AAJ58" s="0"/>
      <c r="AAK58" s="0"/>
      <c r="AAL58" s="0"/>
      <c r="AAM58" s="0"/>
      <c r="AAN58" s="0"/>
      <c r="AAO58" s="0"/>
      <c r="AAP58" s="0"/>
      <c r="AAQ58" s="0"/>
      <c r="AAR58" s="0"/>
      <c r="AAS58" s="0"/>
      <c r="AAT58" s="0"/>
      <c r="AAU58" s="0"/>
      <c r="AAV58" s="0"/>
      <c r="AAW58" s="0"/>
      <c r="AAX58" s="0"/>
      <c r="AAY58" s="0"/>
      <c r="AAZ58" s="0"/>
      <c r="ABA58" s="0"/>
      <c r="ABB58" s="0"/>
      <c r="ABC58" s="0"/>
      <c r="ABD58" s="0"/>
      <c r="ABE58" s="0"/>
      <c r="ABF58" s="0"/>
      <c r="ABG58" s="0"/>
      <c r="ABH58" s="0"/>
      <c r="ABI58" s="0"/>
      <c r="ABJ58" s="0"/>
      <c r="ABK58" s="0"/>
      <c r="ABL58" s="0"/>
      <c r="ABM58" s="0"/>
      <c r="ABN58" s="0"/>
      <c r="ABO58" s="0"/>
      <c r="ABP58" s="0"/>
      <c r="ABQ58" s="0"/>
      <c r="ABR58" s="0"/>
      <c r="ABS58" s="0"/>
      <c r="ABT58" s="0"/>
      <c r="ABU58" s="0"/>
      <c r="ABV58" s="0"/>
      <c r="ABW58" s="0"/>
      <c r="ABX58" s="0"/>
      <c r="ABY58" s="0"/>
      <c r="ABZ58" s="0"/>
      <c r="ACA58" s="0"/>
      <c r="ACB58" s="0"/>
      <c r="ACC58" s="0"/>
      <c r="ACD58" s="0"/>
      <c r="ACE58" s="0"/>
      <c r="ACF58" s="0"/>
      <c r="ACG58" s="0"/>
      <c r="ACH58" s="0"/>
      <c r="ACI58" s="0"/>
      <c r="ACJ58" s="0"/>
      <c r="ACK58" s="0"/>
      <c r="ACL58" s="0"/>
      <c r="ACM58" s="0"/>
      <c r="ACN58" s="0"/>
      <c r="ACO58" s="0"/>
      <c r="ACP58" s="0"/>
      <c r="ACQ58" s="0"/>
      <c r="ACR58" s="0"/>
      <c r="ACS58" s="0"/>
      <c r="ACT58" s="0"/>
      <c r="ACU58" s="0"/>
      <c r="ACV58" s="0"/>
      <c r="ACW58" s="0"/>
      <c r="ACX58" s="0"/>
      <c r="ACY58" s="0"/>
      <c r="ACZ58" s="0"/>
      <c r="ADA58" s="0"/>
      <c r="ADB58" s="0"/>
      <c r="ADC58" s="0"/>
      <c r="ADD58" s="0"/>
      <c r="ADE58" s="0"/>
      <c r="ADF58" s="0"/>
      <c r="ADG58" s="0"/>
      <c r="ADH58" s="0"/>
      <c r="ADI58" s="0"/>
      <c r="ADJ58" s="0"/>
      <c r="ADK58" s="0"/>
      <c r="ADL58" s="0"/>
      <c r="ADM58" s="0"/>
      <c r="ADN58" s="0"/>
      <c r="ADO58" s="0"/>
      <c r="ADP58" s="0"/>
      <c r="ADQ58" s="0"/>
      <c r="ADR58" s="0"/>
      <c r="ADS58" s="0"/>
      <c r="ADT58" s="0"/>
      <c r="ADU58" s="0"/>
      <c r="ADV58" s="0"/>
      <c r="ADW58" s="0"/>
      <c r="ADX58" s="0"/>
      <c r="ADY58" s="0"/>
      <c r="ADZ58" s="0"/>
      <c r="AEA58" s="0"/>
      <c r="AEB58" s="0"/>
      <c r="AEC58" s="0"/>
      <c r="AED58" s="0"/>
      <c r="AEE58" s="0"/>
      <c r="AEF58" s="0"/>
      <c r="AEG58" s="0"/>
      <c r="AEH58" s="0"/>
      <c r="AEI58" s="0"/>
      <c r="AEJ58" s="0"/>
      <c r="AEK58" s="0"/>
      <c r="AEL58" s="0"/>
      <c r="AEM58" s="0"/>
      <c r="AEN58" s="0"/>
      <c r="AEO58" s="0"/>
      <c r="AEP58" s="0"/>
      <c r="AEQ58" s="0"/>
      <c r="AER58" s="0"/>
      <c r="AES58" s="0"/>
      <c r="AET58" s="0"/>
      <c r="AEU58" s="0"/>
      <c r="AEV58" s="0"/>
      <c r="AEW58" s="0"/>
      <c r="AEX58" s="0"/>
      <c r="AEY58" s="0"/>
      <c r="AEZ58" s="0"/>
      <c r="AFA58" s="0"/>
      <c r="AFB58" s="0"/>
      <c r="AFC58" s="0"/>
      <c r="AFD58" s="0"/>
      <c r="AFE58" s="0"/>
      <c r="AFF58" s="0"/>
      <c r="AFG58" s="0"/>
      <c r="AFH58" s="0"/>
      <c r="AFI58" s="0"/>
      <c r="AFJ58" s="0"/>
      <c r="AFK58" s="0"/>
      <c r="AFL58" s="0"/>
      <c r="AFM58" s="0"/>
      <c r="AFN58" s="0"/>
      <c r="AFO58" s="0"/>
      <c r="AFP58" s="0"/>
      <c r="AFQ58" s="0"/>
      <c r="AFR58" s="0"/>
      <c r="AFS58" s="0"/>
      <c r="AFT58" s="0"/>
      <c r="AFU58" s="0"/>
      <c r="AFV58" s="0"/>
      <c r="AFW58" s="0"/>
      <c r="AFX58" s="0"/>
      <c r="AFY58" s="0"/>
      <c r="AFZ58" s="0"/>
      <c r="AGA58" s="0"/>
      <c r="AGB58" s="0"/>
      <c r="AGC58" s="0"/>
      <c r="AGD58" s="0"/>
      <c r="AGE58" s="0"/>
      <c r="AGF58" s="0"/>
      <c r="AGG58" s="0"/>
      <c r="AGH58" s="0"/>
      <c r="AGI58" s="0"/>
      <c r="AGJ58" s="0"/>
      <c r="AGK58" s="0"/>
      <c r="AGL58" s="0"/>
      <c r="AGM58" s="0"/>
      <c r="AGN58" s="0"/>
      <c r="AGO58" s="0"/>
      <c r="AGP58" s="0"/>
      <c r="AGQ58" s="0"/>
      <c r="AGR58" s="0"/>
      <c r="AGS58" s="0"/>
      <c r="AGT58" s="0"/>
      <c r="AGU58" s="0"/>
      <c r="AGV58" s="0"/>
      <c r="AGW58" s="0"/>
      <c r="AGX58" s="0"/>
      <c r="AGY58" s="0"/>
      <c r="AGZ58" s="0"/>
      <c r="AHA58" s="0"/>
      <c r="AHB58" s="0"/>
      <c r="AHC58" s="0"/>
      <c r="AHD58" s="0"/>
      <c r="AHE58" s="0"/>
      <c r="AHF58" s="0"/>
      <c r="AHG58" s="0"/>
      <c r="AHH58" s="0"/>
      <c r="AHI58" s="0"/>
      <c r="AHJ58" s="0"/>
      <c r="AHK58" s="0"/>
      <c r="AHL58" s="0"/>
      <c r="AHM58" s="0"/>
      <c r="AHN58" s="0"/>
      <c r="AHO58" s="0"/>
      <c r="AHP58" s="0"/>
      <c r="AHQ58" s="0"/>
      <c r="AHR58" s="0"/>
      <c r="AHS58" s="0"/>
      <c r="AHT58" s="0"/>
      <c r="AHU58" s="0"/>
      <c r="AHV58" s="0"/>
      <c r="AHW58" s="0"/>
      <c r="AHX58" s="0"/>
      <c r="AHY58" s="0"/>
      <c r="AHZ58" s="0"/>
      <c r="AIA58" s="0"/>
      <c r="AIB58" s="0"/>
      <c r="AIC58" s="0"/>
      <c r="AID58" s="0"/>
      <c r="AIE58" s="0"/>
      <c r="AIF58" s="0"/>
      <c r="AIG58" s="0"/>
      <c r="AIH58" s="0"/>
      <c r="AII58" s="0"/>
      <c r="AIJ58" s="0"/>
      <c r="AIK58" s="0"/>
      <c r="AIL58" s="0"/>
      <c r="AIM58" s="0"/>
      <c r="AIN58" s="0"/>
      <c r="AIO58" s="0"/>
      <c r="AIP58" s="0"/>
      <c r="AIQ58" s="0"/>
      <c r="AIR58" s="0"/>
      <c r="AIS58" s="0"/>
      <c r="AIT58" s="0"/>
      <c r="AIU58" s="0"/>
      <c r="AIV58" s="0"/>
      <c r="AIW58" s="0"/>
      <c r="AIX58" s="0"/>
      <c r="AIY58" s="0"/>
      <c r="AIZ58" s="0"/>
      <c r="AJA58" s="0"/>
      <c r="AJB58" s="0"/>
      <c r="AJC58" s="0"/>
      <c r="AJD58" s="0"/>
      <c r="AJE58" s="0"/>
      <c r="AJF58" s="0"/>
      <c r="AJG58" s="0"/>
      <c r="AJH58" s="0"/>
      <c r="AJI58" s="0"/>
      <c r="AJJ58" s="0"/>
      <c r="AJK58" s="0"/>
      <c r="AJL58" s="0"/>
      <c r="AJM58" s="0"/>
      <c r="AJN58" s="0"/>
      <c r="AJO58" s="0"/>
      <c r="AJP58" s="0"/>
      <c r="AJQ58" s="0"/>
      <c r="AJR58" s="0"/>
      <c r="AJS58" s="0"/>
      <c r="AJT58" s="0"/>
      <c r="AJU58" s="0"/>
      <c r="AJV58" s="0"/>
      <c r="AJW58" s="0"/>
      <c r="AJX58" s="0"/>
      <c r="AJY58" s="0"/>
      <c r="AJZ58" s="0"/>
      <c r="AKA58" s="0"/>
      <c r="AKB58" s="0"/>
      <c r="AKC58" s="0"/>
      <c r="AKD58" s="0"/>
      <c r="AKE58" s="0"/>
      <c r="AKF58" s="0"/>
      <c r="AKG58" s="0"/>
      <c r="AKH58" s="0"/>
      <c r="AKI58" s="0"/>
      <c r="AKJ58" s="0"/>
      <c r="AKK58" s="0"/>
      <c r="AKL58" s="0"/>
      <c r="AKM58" s="0"/>
      <c r="AKN58" s="0"/>
      <c r="AKO58" s="0"/>
      <c r="AKP58" s="0"/>
      <c r="AKQ58" s="0"/>
      <c r="AKR58" s="0"/>
      <c r="AKS58" s="0"/>
      <c r="AKT58" s="0"/>
      <c r="AKU58" s="0"/>
      <c r="AKV58" s="0"/>
      <c r="AKW58" s="0"/>
      <c r="AKX58" s="0"/>
      <c r="AKY58" s="0"/>
      <c r="AKZ58" s="0"/>
      <c r="ALA58" s="0"/>
      <c r="ALB58" s="0"/>
      <c r="ALC58" s="0"/>
      <c r="ALD58" s="0"/>
      <c r="ALE58" s="0"/>
      <c r="ALF58" s="0"/>
      <c r="ALG58" s="0"/>
      <c r="ALH58" s="0"/>
      <c r="ALI58" s="0"/>
      <c r="ALJ58" s="0"/>
      <c r="ALK58" s="0"/>
      <c r="ALL58" s="0"/>
      <c r="ALM58" s="0"/>
      <c r="ALN58" s="0"/>
      <c r="ALO58" s="0"/>
      <c r="ALP58" s="0"/>
      <c r="ALQ58" s="0"/>
      <c r="ALR58" s="0"/>
      <c r="ALS58" s="0"/>
      <c r="ALT58" s="0"/>
      <c r="ALU58" s="0"/>
      <c r="ALV58" s="0"/>
      <c r="ALW58" s="0"/>
      <c r="ALX58" s="0"/>
      <c r="ALY58" s="0"/>
      <c r="ALZ58" s="0"/>
      <c r="AMA58" s="0"/>
      <c r="AMB58" s="0"/>
      <c r="AMC58" s="0"/>
      <c r="AMD58" s="0"/>
      <c r="AME58" s="0"/>
      <c r="AMF58" s="0"/>
      <c r="AMG58" s="0"/>
      <c r="AMH58" s="0"/>
      <c r="AMI58" s="0"/>
      <c r="AMJ58" s="0"/>
    </row>
    <row r="59" customFormat="false" ht="20.25" hidden="false" customHeight="true" outlineLevel="0" collapsed="false">
      <c r="A59" s="0"/>
      <c r="B59" s="144"/>
      <c r="C59" s="142"/>
      <c r="D59" s="142"/>
      <c r="E59" s="142"/>
      <c r="F59" s="111"/>
      <c r="G59" s="145"/>
      <c r="H59" s="146"/>
      <c r="I59" s="146"/>
      <c r="J59" s="146"/>
      <c r="K59" s="146"/>
      <c r="L59" s="147"/>
      <c r="M59" s="147"/>
      <c r="N59" s="147"/>
      <c r="O59" s="147"/>
      <c r="P59" s="112" t="s">
        <v>
62</v>
      </c>
      <c r="Q59" s="112"/>
      <c r="R59" s="112"/>
      <c r="S59" s="113" t="str">
        <f aca="false">
IF(S58="","",VLOOKUP(S58,'【記載例】シフト記号表（勤務時間帯）'!$C$5:$K$36,9,0))</f>
        <v>
</v>
      </c>
      <c r="T59" s="114" t="str">
        <f aca="false">
IF(T58="","",VLOOKUP(T58,'【記載例】シフト記号表（勤務時間帯）'!$C$5:$K$36,9,0))</f>
        <v>
</v>
      </c>
      <c r="U59" s="114" t="str">
        <f aca="false">
IF(U58="","",VLOOKUP(U58,'【記載例】シフト記号表（勤務時間帯）'!$C$5:$K$36,9,0))</f>
        <v>
</v>
      </c>
      <c r="V59" s="114" t="str">
        <f aca="false">
IF(V58="","",VLOOKUP(V58,'【記載例】シフト記号表（勤務時間帯）'!$C$5:$K$36,9,0))</f>
        <v>
</v>
      </c>
      <c r="W59" s="114" t="str">
        <f aca="false">
IF(W58="","",VLOOKUP(W58,'【記載例】シフト記号表（勤務時間帯）'!$C$5:$K$36,9,0))</f>
        <v>
</v>
      </c>
      <c r="X59" s="114" t="str">
        <f aca="false">
IF(X58="","",VLOOKUP(X58,'【記載例】シフト記号表（勤務時間帯）'!$C$5:$K$36,9,0))</f>
        <v>
</v>
      </c>
      <c r="Y59" s="115" t="str">
        <f aca="false">
IF(Y58="","",VLOOKUP(Y58,'【記載例】シフト記号表（勤務時間帯）'!$C$5:$K$36,9,0))</f>
        <v>
</v>
      </c>
      <c r="Z59" s="113" t="str">
        <f aca="false">
IF(Z58="","",VLOOKUP(Z58,'【記載例】シフト記号表（勤務時間帯）'!$C$5:$K$36,9,0))</f>
        <v>
</v>
      </c>
      <c r="AA59" s="114" t="str">
        <f aca="false">
IF(AA58="","",VLOOKUP(AA58,'【記載例】シフト記号表（勤務時間帯）'!$C$5:$K$36,9,0))</f>
        <v>
</v>
      </c>
      <c r="AB59" s="114" t="str">
        <f aca="false">
IF(AB58="","",VLOOKUP(AB58,'【記載例】シフト記号表（勤務時間帯）'!$C$5:$K$36,9,0))</f>
        <v>
</v>
      </c>
      <c r="AC59" s="114" t="str">
        <f aca="false">
IF(AC58="","",VLOOKUP(AC58,'【記載例】シフト記号表（勤務時間帯）'!$C$5:$K$36,9,0))</f>
        <v>
</v>
      </c>
      <c r="AD59" s="114" t="str">
        <f aca="false">
IF(AD58="","",VLOOKUP(AD58,'【記載例】シフト記号表（勤務時間帯）'!$C$5:$K$36,9,0))</f>
        <v>
</v>
      </c>
      <c r="AE59" s="114" t="str">
        <f aca="false">
IF(AE58="","",VLOOKUP(AE58,'【記載例】シフト記号表（勤務時間帯）'!$C$5:$K$36,9,0))</f>
        <v>
</v>
      </c>
      <c r="AF59" s="115" t="str">
        <f aca="false">
IF(AF58="","",VLOOKUP(AF58,'【記載例】シフト記号表（勤務時間帯）'!$C$5:$K$36,9,0))</f>
        <v>
</v>
      </c>
      <c r="AG59" s="113" t="str">
        <f aca="false">
IF(AG58="","",VLOOKUP(AG58,'【記載例】シフト記号表（勤務時間帯）'!$C$5:$K$36,9,0))</f>
        <v>
</v>
      </c>
      <c r="AH59" s="114" t="str">
        <f aca="false">
IF(AH58="","",VLOOKUP(AH58,'【記載例】シフト記号表（勤務時間帯）'!$C$5:$K$36,9,0))</f>
        <v>
</v>
      </c>
      <c r="AI59" s="114" t="str">
        <f aca="false">
IF(AI58="","",VLOOKUP(AI58,'【記載例】シフト記号表（勤務時間帯）'!$C$5:$K$36,9,0))</f>
        <v>
</v>
      </c>
      <c r="AJ59" s="114" t="str">
        <f aca="false">
IF(AJ58="","",VLOOKUP(AJ58,'【記載例】シフト記号表（勤務時間帯）'!$C$5:$K$36,9,0))</f>
        <v>
</v>
      </c>
      <c r="AK59" s="114" t="str">
        <f aca="false">
IF(AK58="","",VLOOKUP(AK58,'【記載例】シフト記号表（勤務時間帯）'!$C$5:$K$36,9,0))</f>
        <v>
</v>
      </c>
      <c r="AL59" s="114" t="str">
        <f aca="false">
IF(AL58="","",VLOOKUP(AL58,'【記載例】シフト記号表（勤務時間帯）'!$C$5:$K$36,9,0))</f>
        <v>
</v>
      </c>
      <c r="AM59" s="115" t="str">
        <f aca="false">
IF(AM58="","",VLOOKUP(AM58,'【記載例】シフト記号表（勤務時間帯）'!$C$5:$K$36,9,0))</f>
        <v>
</v>
      </c>
      <c r="AN59" s="113" t="str">
        <f aca="false">
IF(AN58="","",VLOOKUP(AN58,'【記載例】シフト記号表（勤務時間帯）'!$C$5:$K$36,9,0))</f>
        <v>
</v>
      </c>
      <c r="AO59" s="114" t="str">
        <f aca="false">
IF(AO58="","",VLOOKUP(AO58,'【記載例】シフト記号表（勤務時間帯）'!$C$5:$K$36,9,0))</f>
        <v>
</v>
      </c>
      <c r="AP59" s="114" t="str">
        <f aca="false">
IF(AP58="","",VLOOKUP(AP58,'【記載例】シフト記号表（勤務時間帯）'!$C$5:$K$36,9,0))</f>
        <v>
</v>
      </c>
      <c r="AQ59" s="114" t="str">
        <f aca="false">
IF(AQ58="","",VLOOKUP(AQ58,'【記載例】シフト記号表（勤務時間帯）'!$C$5:$K$36,9,0))</f>
        <v>
</v>
      </c>
      <c r="AR59" s="114" t="str">
        <f aca="false">
IF(AR58="","",VLOOKUP(AR58,'【記載例】シフト記号表（勤務時間帯）'!$C$5:$K$36,9,0))</f>
        <v>
</v>
      </c>
      <c r="AS59" s="114" t="str">
        <f aca="false">
IF(AS58="","",VLOOKUP(AS58,'【記載例】シフト記号表（勤務時間帯）'!$C$5:$K$36,9,0))</f>
        <v>
</v>
      </c>
      <c r="AT59" s="115" t="str">
        <f aca="false">
IF(AT58="","",VLOOKUP(AT58,'【記載例】シフト記号表（勤務時間帯）'!$C$5:$K$36,9,0))</f>
        <v>
</v>
      </c>
      <c r="AU59" s="113" t="str">
        <f aca="false">
IF(AU58="","",VLOOKUP(AU58,'【記載例】シフト記号表（勤務時間帯）'!$C$5:$K$36,9,0))</f>
        <v>
</v>
      </c>
      <c r="AV59" s="114" t="str">
        <f aca="false">
IF(AV58="","",VLOOKUP(AV58,'【記載例】シフト記号表（勤務時間帯）'!$C$5:$K$36,9,0))</f>
        <v>
</v>
      </c>
      <c r="AW59" s="115" t="str">
        <f aca="false">
IF(AW58="","",VLOOKUP(AW58,'【記載例】シフト記号表（勤務時間帯）'!$C$5:$K$36,9,0))</f>
        <v>
</v>
      </c>
      <c r="AX59" s="116" t="n">
        <f aca="false">
IF($BB$3="計画",SUM(S59:AT59),IF($BB$3="実績",SUM(S59:AW59),""))</f>
        <v>
0</v>
      </c>
      <c r="AY59" s="116"/>
      <c r="AZ59" s="117" t="n">
        <f aca="false">
IF($BB$3="計画",AX59/4,IF($BB$3="実績",))</f>
        <v>
0</v>
      </c>
      <c r="BA59" s="117"/>
      <c r="BB59" s="148"/>
      <c r="BC59" s="148"/>
      <c r="BD59" s="148"/>
      <c r="BE59" s="148"/>
      <c r="BF59" s="148"/>
      <c r="BG59" s="0"/>
      <c r="BH59" s="0"/>
      <c r="BI59" s="0"/>
      <c r="BJ59" s="0"/>
      <c r="BK59" s="0"/>
      <c r="BL59" s="0"/>
      <c r="BM59" s="0"/>
      <c r="BN59" s="0"/>
      <c r="BO59" s="0"/>
      <c r="BP59" s="0"/>
      <c r="BQ59" s="0"/>
      <c r="BR59" s="0"/>
      <c r="BS59" s="0"/>
      <c r="BT59" s="0"/>
      <c r="BU59" s="0"/>
      <c r="BV59" s="0"/>
      <c r="BW59" s="0"/>
      <c r="BX59" s="0"/>
      <c r="BY59" s="0"/>
      <c r="BZ59" s="0"/>
      <c r="CA59" s="0"/>
      <c r="CB59" s="0"/>
      <c r="CC59" s="0"/>
      <c r="CD59" s="0"/>
      <c r="CE59" s="0"/>
      <c r="CF59" s="0"/>
      <c r="CG59" s="0"/>
      <c r="CH59" s="0"/>
      <c r="CI59" s="0"/>
      <c r="CJ59" s="0"/>
      <c r="CK59" s="0"/>
      <c r="CL59" s="0"/>
      <c r="CM59" s="0"/>
      <c r="CN59" s="0"/>
      <c r="CO59" s="0"/>
      <c r="CP59" s="0"/>
      <c r="CQ59" s="0"/>
      <c r="CR59" s="0"/>
      <c r="CS59" s="0"/>
      <c r="CT59" s="0"/>
      <c r="CU59" s="0"/>
      <c r="CV59" s="0"/>
      <c r="CW59" s="0"/>
      <c r="CX59" s="0"/>
      <c r="CY59" s="0"/>
      <c r="CZ59" s="0"/>
      <c r="DA59" s="0"/>
      <c r="DB59" s="0"/>
      <c r="DC59" s="0"/>
      <c r="DD59" s="0"/>
      <c r="DE59" s="0"/>
      <c r="DF59" s="0"/>
      <c r="DG59" s="0"/>
      <c r="DH59" s="0"/>
      <c r="DI59" s="0"/>
      <c r="DJ59" s="0"/>
      <c r="DK59" s="0"/>
      <c r="DL59" s="0"/>
      <c r="DM59" s="0"/>
      <c r="DN59" s="0"/>
      <c r="DO59" s="0"/>
      <c r="DP59" s="0"/>
      <c r="DQ59" s="0"/>
      <c r="DR59" s="0"/>
      <c r="DS59" s="0"/>
      <c r="DT59" s="0"/>
      <c r="DU59" s="0"/>
      <c r="DV59" s="0"/>
      <c r="DW59" s="0"/>
      <c r="DX59" s="0"/>
      <c r="DY59" s="0"/>
      <c r="DZ59" s="0"/>
      <c r="EA59" s="0"/>
      <c r="EB59" s="0"/>
      <c r="EC59" s="0"/>
      <c r="ED59" s="0"/>
      <c r="EE59" s="0"/>
      <c r="EF59" s="0"/>
      <c r="EG59" s="0"/>
      <c r="EH59" s="0"/>
      <c r="EI59" s="0"/>
      <c r="EJ59" s="0"/>
      <c r="EK59" s="0"/>
      <c r="EL59" s="0"/>
      <c r="EM59" s="0"/>
      <c r="EN59" s="0"/>
      <c r="EO59" s="0"/>
      <c r="EP59" s="0"/>
      <c r="EQ59" s="0"/>
      <c r="ER59" s="0"/>
      <c r="ES59" s="0"/>
      <c r="ET59" s="0"/>
      <c r="EU59" s="0"/>
      <c r="EV59" s="0"/>
      <c r="EW59" s="0"/>
      <c r="EX59" s="0"/>
      <c r="EY59" s="0"/>
      <c r="EZ59" s="0"/>
      <c r="FA59" s="0"/>
      <c r="FB59" s="0"/>
      <c r="FC59" s="0"/>
      <c r="FD59" s="0"/>
      <c r="FE59" s="0"/>
      <c r="FF59" s="0"/>
      <c r="FG59" s="0"/>
      <c r="FH59" s="0"/>
      <c r="FI59" s="0"/>
      <c r="FJ59" s="0"/>
      <c r="FK59" s="0"/>
      <c r="FL59" s="0"/>
      <c r="FM59" s="0"/>
      <c r="FN59" s="0"/>
      <c r="FO59" s="0"/>
      <c r="FP59" s="0"/>
      <c r="FQ59" s="0"/>
      <c r="FR59" s="0"/>
      <c r="FS59" s="0"/>
      <c r="FT59" s="0"/>
      <c r="FU59" s="0"/>
      <c r="FV59" s="0"/>
      <c r="FW59" s="0"/>
      <c r="FX59" s="0"/>
      <c r="FY59" s="0"/>
      <c r="FZ59" s="0"/>
      <c r="GA59" s="0"/>
      <c r="GB59" s="0"/>
      <c r="GC59" s="0"/>
      <c r="GD59" s="0"/>
      <c r="GE59" s="0"/>
      <c r="GF59" s="0"/>
      <c r="GG59" s="0"/>
      <c r="GH59" s="0"/>
      <c r="GI59" s="0"/>
      <c r="GJ59" s="0"/>
      <c r="GK59" s="0"/>
      <c r="GL59" s="0"/>
      <c r="GM59" s="0"/>
      <c r="GN59" s="0"/>
      <c r="GO59" s="0"/>
      <c r="GP59" s="0"/>
      <c r="GQ59" s="0"/>
      <c r="GR59" s="0"/>
      <c r="GS59" s="0"/>
      <c r="GT59" s="0"/>
      <c r="GU59" s="0"/>
      <c r="GV59" s="0"/>
      <c r="GW59" s="0"/>
      <c r="GX59" s="0"/>
      <c r="GY59" s="0"/>
      <c r="GZ59" s="0"/>
      <c r="HA59" s="0"/>
      <c r="HB59" s="0"/>
      <c r="HC59" s="0"/>
      <c r="HD59" s="0"/>
      <c r="HE59" s="0"/>
      <c r="HF59" s="0"/>
      <c r="HG59" s="0"/>
      <c r="HH59" s="0"/>
      <c r="HI59" s="0"/>
      <c r="HJ59" s="0"/>
      <c r="HK59" s="0"/>
      <c r="HL59" s="0"/>
      <c r="HM59" s="0"/>
      <c r="HN59" s="0"/>
      <c r="HO59" s="0"/>
      <c r="HP59" s="0"/>
      <c r="HQ59" s="0"/>
      <c r="HR59" s="0"/>
      <c r="HS59" s="0"/>
      <c r="HT59" s="0"/>
      <c r="HU59" s="0"/>
      <c r="HV59" s="0"/>
      <c r="HW59" s="0"/>
      <c r="HX59" s="0"/>
      <c r="HY59" s="0"/>
      <c r="HZ59" s="0"/>
      <c r="IA59" s="0"/>
      <c r="IB59" s="0"/>
      <c r="IC59" s="0"/>
      <c r="ID59" s="0"/>
      <c r="IE59" s="0"/>
      <c r="IF59" s="0"/>
      <c r="IG59" s="0"/>
      <c r="IH59" s="0"/>
      <c r="II59" s="0"/>
      <c r="IJ59" s="0"/>
      <c r="IK59" s="0"/>
      <c r="IL59" s="0"/>
      <c r="IM59" s="0"/>
      <c r="IN59" s="0"/>
      <c r="IO59" s="0"/>
      <c r="IP59" s="0"/>
      <c r="IQ59" s="0"/>
      <c r="IR59" s="0"/>
      <c r="IS59" s="0"/>
      <c r="IT59" s="0"/>
      <c r="IU59" s="0"/>
      <c r="IV59" s="0"/>
      <c r="IW59" s="0"/>
      <c r="IX59" s="0"/>
      <c r="IY59" s="0"/>
      <c r="IZ59" s="0"/>
      <c r="JA59" s="0"/>
      <c r="JB59" s="0"/>
      <c r="JC59" s="0"/>
      <c r="JD59" s="0"/>
      <c r="JE59" s="0"/>
      <c r="JF59" s="0"/>
      <c r="JG59" s="0"/>
      <c r="JH59" s="0"/>
      <c r="JI59" s="0"/>
      <c r="JJ59" s="0"/>
      <c r="JK59" s="0"/>
      <c r="JL59" s="0"/>
      <c r="JM59" s="0"/>
      <c r="JN59" s="0"/>
      <c r="JO59" s="0"/>
      <c r="JP59" s="0"/>
      <c r="JQ59" s="0"/>
      <c r="JR59" s="0"/>
      <c r="JS59" s="0"/>
      <c r="JT59" s="0"/>
      <c r="JU59" s="0"/>
      <c r="JV59" s="0"/>
      <c r="JW59" s="0"/>
      <c r="JX59" s="0"/>
      <c r="JY59" s="0"/>
      <c r="JZ59" s="0"/>
      <c r="KA59" s="0"/>
      <c r="KB59" s="0"/>
      <c r="KC59" s="0"/>
      <c r="KD59" s="0"/>
      <c r="KE59" s="0"/>
      <c r="KF59" s="0"/>
      <c r="KG59" s="0"/>
      <c r="KH59" s="0"/>
      <c r="KI59" s="0"/>
      <c r="KJ59" s="0"/>
      <c r="KK59" s="0"/>
      <c r="KL59" s="0"/>
      <c r="KM59" s="0"/>
      <c r="KN59" s="0"/>
      <c r="KO59" s="0"/>
      <c r="KP59" s="0"/>
      <c r="KQ59" s="0"/>
      <c r="KR59" s="0"/>
      <c r="KS59" s="0"/>
      <c r="KT59" s="0"/>
      <c r="KU59" s="0"/>
      <c r="KV59" s="0"/>
      <c r="KW59" s="0"/>
      <c r="KX59" s="0"/>
      <c r="KY59" s="0"/>
      <c r="KZ59" s="0"/>
      <c r="LA59" s="0"/>
      <c r="LB59" s="0"/>
      <c r="LC59" s="0"/>
      <c r="LD59" s="0"/>
      <c r="LE59" s="0"/>
      <c r="LF59" s="0"/>
      <c r="LG59" s="0"/>
      <c r="LH59" s="0"/>
      <c r="LI59" s="0"/>
      <c r="LJ59" s="0"/>
      <c r="LK59" s="0"/>
      <c r="LL59" s="0"/>
      <c r="LM59" s="0"/>
      <c r="LN59" s="0"/>
      <c r="LO59" s="0"/>
      <c r="LP59" s="0"/>
      <c r="LQ59" s="0"/>
      <c r="LR59" s="0"/>
      <c r="LS59" s="0"/>
      <c r="LT59" s="0"/>
      <c r="LU59" s="0"/>
      <c r="LV59" s="0"/>
      <c r="LW59" s="0"/>
      <c r="LX59" s="0"/>
      <c r="LY59" s="0"/>
      <c r="LZ59" s="0"/>
      <c r="MA59" s="0"/>
      <c r="MB59" s="0"/>
      <c r="MC59" s="0"/>
      <c r="MD59" s="0"/>
      <c r="ME59" s="0"/>
      <c r="MF59" s="0"/>
      <c r="MG59" s="0"/>
      <c r="MH59" s="0"/>
      <c r="MI59" s="0"/>
      <c r="MJ59" s="0"/>
      <c r="MK59" s="0"/>
      <c r="ML59" s="0"/>
      <c r="MM59" s="0"/>
      <c r="MN59" s="0"/>
      <c r="MO59" s="0"/>
      <c r="MP59" s="0"/>
      <c r="MQ59" s="0"/>
      <c r="MR59" s="0"/>
      <c r="MS59" s="0"/>
      <c r="MT59" s="0"/>
      <c r="MU59" s="0"/>
      <c r="MV59" s="0"/>
      <c r="MW59" s="0"/>
      <c r="MX59" s="0"/>
      <c r="MY59" s="0"/>
      <c r="MZ59" s="0"/>
      <c r="NA59" s="0"/>
      <c r="NB59" s="0"/>
      <c r="NC59" s="0"/>
      <c r="ND59" s="0"/>
      <c r="NE59" s="0"/>
      <c r="NF59" s="0"/>
      <c r="NG59" s="0"/>
      <c r="NH59" s="0"/>
      <c r="NI59" s="0"/>
      <c r="NJ59" s="0"/>
      <c r="NK59" s="0"/>
      <c r="NL59" s="0"/>
      <c r="NM59" s="0"/>
      <c r="NN59" s="0"/>
      <c r="NO59" s="0"/>
      <c r="NP59" s="0"/>
      <c r="NQ59" s="0"/>
      <c r="NR59" s="0"/>
      <c r="NS59" s="0"/>
      <c r="NT59" s="0"/>
      <c r="NU59" s="0"/>
      <c r="NV59" s="0"/>
      <c r="NW59" s="0"/>
      <c r="NX59" s="0"/>
      <c r="NY59" s="0"/>
      <c r="NZ59" s="0"/>
      <c r="OA59" s="0"/>
      <c r="OB59" s="0"/>
      <c r="OC59" s="0"/>
      <c r="OD59" s="0"/>
      <c r="OE59" s="0"/>
      <c r="OF59" s="0"/>
      <c r="OG59" s="0"/>
      <c r="OH59" s="0"/>
      <c r="OI59" s="0"/>
      <c r="OJ59" s="0"/>
      <c r="OK59" s="0"/>
      <c r="OL59" s="0"/>
      <c r="OM59" s="0"/>
      <c r="ON59" s="0"/>
      <c r="OO59" s="0"/>
      <c r="OP59" s="0"/>
      <c r="OQ59" s="0"/>
      <c r="OR59" s="0"/>
      <c r="OS59" s="0"/>
      <c r="OT59" s="0"/>
      <c r="OU59" s="0"/>
      <c r="OV59" s="0"/>
      <c r="OW59" s="0"/>
      <c r="OX59" s="0"/>
      <c r="OY59" s="0"/>
      <c r="OZ59" s="0"/>
      <c r="PA59" s="0"/>
      <c r="PB59" s="0"/>
      <c r="PC59" s="0"/>
      <c r="PD59" s="0"/>
      <c r="PE59" s="0"/>
      <c r="PF59" s="0"/>
      <c r="PG59" s="0"/>
      <c r="PH59" s="0"/>
      <c r="PI59" s="0"/>
      <c r="PJ59" s="0"/>
      <c r="PK59" s="0"/>
      <c r="PL59" s="0"/>
      <c r="PM59" s="0"/>
      <c r="PN59" s="0"/>
      <c r="PO59" s="0"/>
      <c r="PP59" s="0"/>
      <c r="PQ59" s="0"/>
      <c r="PR59" s="0"/>
      <c r="PS59" s="0"/>
      <c r="PT59" s="0"/>
      <c r="PU59" s="0"/>
      <c r="PV59" s="0"/>
      <c r="PW59" s="0"/>
      <c r="PX59" s="0"/>
      <c r="PY59" s="0"/>
      <c r="PZ59" s="0"/>
      <c r="QA59" s="0"/>
      <c r="QB59" s="0"/>
      <c r="QC59" s="0"/>
      <c r="QD59" s="0"/>
      <c r="QE59" s="0"/>
      <c r="QF59" s="0"/>
      <c r="QG59" s="0"/>
      <c r="QH59" s="0"/>
      <c r="QI59" s="0"/>
      <c r="QJ59" s="0"/>
      <c r="QK59" s="0"/>
      <c r="QL59" s="0"/>
      <c r="QM59" s="0"/>
      <c r="QN59" s="0"/>
      <c r="QO59" s="0"/>
      <c r="QP59" s="0"/>
      <c r="QQ59" s="0"/>
      <c r="QR59" s="0"/>
      <c r="QS59" s="0"/>
      <c r="QT59" s="0"/>
      <c r="QU59" s="0"/>
      <c r="QV59" s="0"/>
      <c r="QW59" s="0"/>
      <c r="QX59" s="0"/>
      <c r="QY59" s="0"/>
      <c r="QZ59" s="0"/>
      <c r="RA59" s="0"/>
      <c r="RB59" s="0"/>
      <c r="RC59" s="0"/>
      <c r="RD59" s="0"/>
      <c r="RE59" s="0"/>
      <c r="RF59" s="0"/>
      <c r="RG59" s="0"/>
      <c r="RH59" s="0"/>
      <c r="RI59" s="0"/>
      <c r="RJ59" s="0"/>
      <c r="RK59" s="0"/>
      <c r="RL59" s="0"/>
      <c r="RM59" s="0"/>
      <c r="RN59" s="0"/>
      <c r="RO59" s="0"/>
      <c r="RP59" s="0"/>
      <c r="RQ59" s="0"/>
      <c r="RR59" s="0"/>
      <c r="RS59" s="0"/>
      <c r="RT59" s="0"/>
      <c r="RU59" s="0"/>
      <c r="RV59" s="0"/>
      <c r="RW59" s="0"/>
      <c r="RX59" s="0"/>
      <c r="RY59" s="0"/>
      <c r="RZ59" s="0"/>
      <c r="SA59" s="0"/>
      <c r="SB59" s="0"/>
      <c r="SC59" s="0"/>
      <c r="SD59" s="0"/>
      <c r="SE59" s="0"/>
      <c r="SF59" s="0"/>
      <c r="SG59" s="0"/>
      <c r="SH59" s="0"/>
      <c r="SI59" s="0"/>
      <c r="SJ59" s="0"/>
      <c r="SK59" s="0"/>
      <c r="SL59" s="0"/>
      <c r="SM59" s="0"/>
      <c r="SN59" s="0"/>
      <c r="SO59" s="0"/>
      <c r="SP59" s="0"/>
      <c r="SQ59" s="0"/>
      <c r="SR59" s="0"/>
      <c r="SS59" s="0"/>
      <c r="ST59" s="0"/>
      <c r="SU59" s="0"/>
      <c r="SV59" s="0"/>
      <c r="SW59" s="0"/>
      <c r="SX59" s="0"/>
      <c r="SY59" s="0"/>
      <c r="SZ59" s="0"/>
      <c r="TA59" s="0"/>
      <c r="TB59" s="0"/>
      <c r="TC59" s="0"/>
      <c r="TD59" s="0"/>
      <c r="TE59" s="0"/>
      <c r="TF59" s="0"/>
      <c r="TG59" s="0"/>
      <c r="TH59" s="0"/>
      <c r="TI59" s="0"/>
      <c r="TJ59" s="0"/>
      <c r="TK59" s="0"/>
      <c r="TL59" s="0"/>
      <c r="TM59" s="0"/>
      <c r="TN59" s="0"/>
      <c r="TO59" s="0"/>
      <c r="TP59" s="0"/>
      <c r="TQ59" s="0"/>
      <c r="TR59" s="0"/>
      <c r="TS59" s="0"/>
      <c r="TT59" s="0"/>
      <c r="TU59" s="0"/>
      <c r="TV59" s="0"/>
      <c r="TW59" s="0"/>
      <c r="TX59" s="0"/>
      <c r="TY59" s="0"/>
      <c r="TZ59" s="0"/>
      <c r="UA59" s="0"/>
      <c r="UB59" s="0"/>
      <c r="UC59" s="0"/>
      <c r="UD59" s="0"/>
      <c r="UE59" s="0"/>
      <c r="UF59" s="0"/>
      <c r="UG59" s="0"/>
      <c r="UH59" s="0"/>
      <c r="UI59" s="0"/>
      <c r="UJ59" s="0"/>
      <c r="UK59" s="0"/>
      <c r="UL59" s="0"/>
      <c r="UM59" s="0"/>
      <c r="UN59" s="0"/>
      <c r="UO59" s="0"/>
      <c r="UP59" s="0"/>
      <c r="UQ59" s="0"/>
      <c r="UR59" s="0"/>
      <c r="US59" s="0"/>
      <c r="UT59" s="0"/>
      <c r="UU59" s="0"/>
      <c r="UV59" s="0"/>
      <c r="UW59" s="0"/>
      <c r="UX59" s="0"/>
      <c r="UY59" s="0"/>
      <c r="UZ59" s="0"/>
      <c r="VA59" s="0"/>
      <c r="VB59" s="0"/>
      <c r="VC59" s="0"/>
      <c r="VD59" s="0"/>
      <c r="VE59" s="0"/>
      <c r="VF59" s="0"/>
      <c r="VG59" s="0"/>
      <c r="VH59" s="0"/>
      <c r="VI59" s="0"/>
      <c r="VJ59" s="0"/>
      <c r="VK59" s="0"/>
      <c r="VL59" s="0"/>
      <c r="VM59" s="0"/>
      <c r="VN59" s="0"/>
      <c r="VO59" s="0"/>
      <c r="VP59" s="0"/>
      <c r="VQ59" s="0"/>
      <c r="VR59" s="0"/>
      <c r="VS59" s="0"/>
      <c r="VT59" s="0"/>
      <c r="VU59" s="0"/>
      <c r="VV59" s="0"/>
      <c r="VW59" s="0"/>
      <c r="VX59" s="0"/>
      <c r="VY59" s="0"/>
      <c r="VZ59" s="0"/>
      <c r="WA59" s="0"/>
      <c r="WB59" s="0"/>
      <c r="WC59" s="0"/>
      <c r="WD59" s="0"/>
      <c r="WE59" s="0"/>
      <c r="WF59" s="0"/>
      <c r="WG59" s="0"/>
      <c r="WH59" s="0"/>
      <c r="WI59" s="0"/>
      <c r="WJ59" s="0"/>
      <c r="WK59" s="0"/>
      <c r="WL59" s="0"/>
      <c r="WM59" s="0"/>
      <c r="WN59" s="0"/>
      <c r="WO59" s="0"/>
      <c r="WP59" s="0"/>
      <c r="WQ59" s="0"/>
      <c r="WR59" s="0"/>
      <c r="WS59" s="0"/>
      <c r="WT59" s="0"/>
      <c r="WU59" s="0"/>
      <c r="WV59" s="0"/>
      <c r="WW59" s="0"/>
      <c r="WX59" s="0"/>
      <c r="WY59" s="0"/>
      <c r="WZ59" s="0"/>
      <c r="XA59" s="0"/>
      <c r="XB59" s="0"/>
      <c r="XC59" s="0"/>
      <c r="XD59" s="0"/>
      <c r="XE59" s="0"/>
      <c r="XF59" s="0"/>
      <c r="XG59" s="0"/>
      <c r="XH59" s="0"/>
      <c r="XI59" s="0"/>
      <c r="XJ59" s="0"/>
      <c r="XK59" s="0"/>
      <c r="XL59" s="0"/>
      <c r="XM59" s="0"/>
      <c r="XN59" s="0"/>
      <c r="XO59" s="0"/>
      <c r="XP59" s="0"/>
      <c r="XQ59" s="0"/>
      <c r="XR59" s="0"/>
      <c r="XS59" s="0"/>
      <c r="XT59" s="0"/>
      <c r="XU59" s="0"/>
      <c r="XV59" s="0"/>
      <c r="XW59" s="0"/>
      <c r="XX59" s="0"/>
      <c r="XY59" s="0"/>
      <c r="XZ59" s="0"/>
      <c r="YA59" s="0"/>
      <c r="YB59" s="0"/>
      <c r="YC59" s="0"/>
      <c r="YD59" s="0"/>
      <c r="YE59" s="0"/>
      <c r="YF59" s="0"/>
      <c r="YG59" s="0"/>
      <c r="YH59" s="0"/>
      <c r="YI59" s="0"/>
      <c r="YJ59" s="0"/>
      <c r="YK59" s="0"/>
      <c r="YL59" s="0"/>
      <c r="YM59" s="0"/>
      <c r="YN59" s="0"/>
      <c r="YO59" s="0"/>
      <c r="YP59" s="0"/>
      <c r="YQ59" s="0"/>
      <c r="YR59" s="0"/>
      <c r="YS59" s="0"/>
      <c r="YT59" s="0"/>
      <c r="YU59" s="0"/>
      <c r="YV59" s="0"/>
      <c r="YW59" s="0"/>
      <c r="YX59" s="0"/>
      <c r="YY59" s="0"/>
      <c r="YZ59" s="0"/>
      <c r="ZA59" s="0"/>
      <c r="ZB59" s="0"/>
      <c r="ZC59" s="0"/>
      <c r="ZD59" s="0"/>
      <c r="ZE59" s="0"/>
      <c r="ZF59" s="0"/>
      <c r="ZG59" s="0"/>
      <c r="ZH59" s="0"/>
      <c r="ZI59" s="0"/>
      <c r="ZJ59" s="0"/>
      <c r="ZK59" s="0"/>
      <c r="ZL59" s="0"/>
      <c r="ZM59" s="0"/>
      <c r="ZN59" s="0"/>
      <c r="ZO59" s="0"/>
      <c r="ZP59" s="0"/>
      <c r="ZQ59" s="0"/>
      <c r="ZR59" s="0"/>
      <c r="ZS59" s="0"/>
      <c r="ZT59" s="0"/>
      <c r="ZU59" s="0"/>
      <c r="ZV59" s="0"/>
      <c r="ZW59" s="0"/>
      <c r="ZX59" s="0"/>
      <c r="ZY59" s="0"/>
      <c r="ZZ59" s="0"/>
      <c r="AAA59" s="0"/>
      <c r="AAB59" s="0"/>
      <c r="AAC59" s="0"/>
      <c r="AAD59" s="0"/>
      <c r="AAE59" s="0"/>
      <c r="AAF59" s="0"/>
      <c r="AAG59" s="0"/>
      <c r="AAH59" s="0"/>
      <c r="AAI59" s="0"/>
      <c r="AAJ59" s="0"/>
      <c r="AAK59" s="0"/>
      <c r="AAL59" s="0"/>
      <c r="AAM59" s="0"/>
      <c r="AAN59" s="0"/>
      <c r="AAO59" s="0"/>
      <c r="AAP59" s="0"/>
      <c r="AAQ59" s="0"/>
      <c r="AAR59" s="0"/>
      <c r="AAS59" s="0"/>
      <c r="AAT59" s="0"/>
      <c r="AAU59" s="0"/>
      <c r="AAV59" s="0"/>
      <c r="AAW59" s="0"/>
      <c r="AAX59" s="0"/>
      <c r="AAY59" s="0"/>
      <c r="AAZ59" s="0"/>
      <c r="ABA59" s="0"/>
      <c r="ABB59" s="0"/>
      <c r="ABC59" s="0"/>
      <c r="ABD59" s="0"/>
      <c r="ABE59" s="0"/>
      <c r="ABF59" s="0"/>
      <c r="ABG59" s="0"/>
      <c r="ABH59" s="0"/>
      <c r="ABI59" s="0"/>
      <c r="ABJ59" s="0"/>
      <c r="ABK59" s="0"/>
      <c r="ABL59" s="0"/>
      <c r="ABM59" s="0"/>
      <c r="ABN59" s="0"/>
      <c r="ABO59" s="0"/>
      <c r="ABP59" s="0"/>
      <c r="ABQ59" s="0"/>
      <c r="ABR59" s="0"/>
      <c r="ABS59" s="0"/>
      <c r="ABT59" s="0"/>
      <c r="ABU59" s="0"/>
      <c r="ABV59" s="0"/>
      <c r="ABW59" s="0"/>
      <c r="ABX59" s="0"/>
      <c r="ABY59" s="0"/>
      <c r="ABZ59" s="0"/>
      <c r="ACA59" s="0"/>
      <c r="ACB59" s="0"/>
      <c r="ACC59" s="0"/>
      <c r="ACD59" s="0"/>
      <c r="ACE59" s="0"/>
      <c r="ACF59" s="0"/>
      <c r="ACG59" s="0"/>
      <c r="ACH59" s="0"/>
      <c r="ACI59" s="0"/>
      <c r="ACJ59" s="0"/>
      <c r="ACK59" s="0"/>
      <c r="ACL59" s="0"/>
      <c r="ACM59" s="0"/>
      <c r="ACN59" s="0"/>
      <c r="ACO59" s="0"/>
      <c r="ACP59" s="0"/>
      <c r="ACQ59" s="0"/>
      <c r="ACR59" s="0"/>
      <c r="ACS59" s="0"/>
      <c r="ACT59" s="0"/>
      <c r="ACU59" s="0"/>
      <c r="ACV59" s="0"/>
      <c r="ACW59" s="0"/>
      <c r="ACX59" s="0"/>
      <c r="ACY59" s="0"/>
      <c r="ACZ59" s="0"/>
      <c r="ADA59" s="0"/>
      <c r="ADB59" s="0"/>
      <c r="ADC59" s="0"/>
      <c r="ADD59" s="0"/>
      <c r="ADE59" s="0"/>
      <c r="ADF59" s="0"/>
      <c r="ADG59" s="0"/>
      <c r="ADH59" s="0"/>
      <c r="ADI59" s="0"/>
      <c r="ADJ59" s="0"/>
      <c r="ADK59" s="0"/>
      <c r="ADL59" s="0"/>
      <c r="ADM59" s="0"/>
      <c r="ADN59" s="0"/>
      <c r="ADO59" s="0"/>
      <c r="ADP59" s="0"/>
      <c r="ADQ59" s="0"/>
      <c r="ADR59" s="0"/>
      <c r="ADS59" s="0"/>
      <c r="ADT59" s="0"/>
      <c r="ADU59" s="0"/>
      <c r="ADV59" s="0"/>
      <c r="ADW59" s="0"/>
      <c r="ADX59" s="0"/>
      <c r="ADY59" s="0"/>
      <c r="ADZ59" s="0"/>
      <c r="AEA59" s="0"/>
      <c r="AEB59" s="0"/>
      <c r="AEC59" s="0"/>
      <c r="AED59" s="0"/>
      <c r="AEE59" s="0"/>
      <c r="AEF59" s="0"/>
      <c r="AEG59" s="0"/>
      <c r="AEH59" s="0"/>
      <c r="AEI59" s="0"/>
      <c r="AEJ59" s="0"/>
      <c r="AEK59" s="0"/>
      <c r="AEL59" s="0"/>
      <c r="AEM59" s="0"/>
      <c r="AEN59" s="0"/>
      <c r="AEO59" s="0"/>
      <c r="AEP59" s="0"/>
      <c r="AEQ59" s="0"/>
      <c r="AER59" s="0"/>
      <c r="AES59" s="0"/>
      <c r="AET59" s="0"/>
      <c r="AEU59" s="0"/>
      <c r="AEV59" s="0"/>
      <c r="AEW59" s="0"/>
      <c r="AEX59" s="0"/>
      <c r="AEY59" s="0"/>
      <c r="AEZ59" s="0"/>
      <c r="AFA59" s="0"/>
      <c r="AFB59" s="0"/>
      <c r="AFC59" s="0"/>
      <c r="AFD59" s="0"/>
      <c r="AFE59" s="0"/>
      <c r="AFF59" s="0"/>
      <c r="AFG59" s="0"/>
      <c r="AFH59" s="0"/>
      <c r="AFI59" s="0"/>
      <c r="AFJ59" s="0"/>
      <c r="AFK59" s="0"/>
      <c r="AFL59" s="0"/>
      <c r="AFM59" s="0"/>
      <c r="AFN59" s="0"/>
      <c r="AFO59" s="0"/>
      <c r="AFP59" s="0"/>
      <c r="AFQ59" s="0"/>
      <c r="AFR59" s="0"/>
      <c r="AFS59" s="0"/>
      <c r="AFT59" s="0"/>
      <c r="AFU59" s="0"/>
      <c r="AFV59" s="0"/>
      <c r="AFW59" s="0"/>
      <c r="AFX59" s="0"/>
      <c r="AFY59" s="0"/>
      <c r="AFZ59" s="0"/>
      <c r="AGA59" s="0"/>
      <c r="AGB59" s="0"/>
      <c r="AGC59" s="0"/>
      <c r="AGD59" s="0"/>
      <c r="AGE59" s="0"/>
      <c r="AGF59" s="0"/>
      <c r="AGG59" s="0"/>
      <c r="AGH59" s="0"/>
      <c r="AGI59" s="0"/>
      <c r="AGJ59" s="0"/>
      <c r="AGK59" s="0"/>
      <c r="AGL59" s="0"/>
      <c r="AGM59" s="0"/>
      <c r="AGN59" s="0"/>
      <c r="AGO59" s="0"/>
      <c r="AGP59" s="0"/>
      <c r="AGQ59" s="0"/>
      <c r="AGR59" s="0"/>
      <c r="AGS59" s="0"/>
      <c r="AGT59" s="0"/>
      <c r="AGU59" s="0"/>
      <c r="AGV59" s="0"/>
      <c r="AGW59" s="0"/>
      <c r="AGX59" s="0"/>
      <c r="AGY59" s="0"/>
      <c r="AGZ59" s="0"/>
      <c r="AHA59" s="0"/>
      <c r="AHB59" s="0"/>
      <c r="AHC59" s="0"/>
      <c r="AHD59" s="0"/>
      <c r="AHE59" s="0"/>
      <c r="AHF59" s="0"/>
      <c r="AHG59" s="0"/>
      <c r="AHH59" s="0"/>
      <c r="AHI59" s="0"/>
      <c r="AHJ59" s="0"/>
      <c r="AHK59" s="0"/>
      <c r="AHL59" s="0"/>
      <c r="AHM59" s="0"/>
      <c r="AHN59" s="0"/>
      <c r="AHO59" s="0"/>
      <c r="AHP59" s="0"/>
      <c r="AHQ59" s="0"/>
      <c r="AHR59" s="0"/>
      <c r="AHS59" s="0"/>
      <c r="AHT59" s="0"/>
      <c r="AHU59" s="0"/>
      <c r="AHV59" s="0"/>
      <c r="AHW59" s="0"/>
      <c r="AHX59" s="0"/>
      <c r="AHY59" s="0"/>
      <c r="AHZ59" s="0"/>
      <c r="AIA59" s="0"/>
      <c r="AIB59" s="0"/>
      <c r="AIC59" s="0"/>
      <c r="AID59" s="0"/>
      <c r="AIE59" s="0"/>
      <c r="AIF59" s="0"/>
      <c r="AIG59" s="0"/>
      <c r="AIH59" s="0"/>
      <c r="AII59" s="0"/>
      <c r="AIJ59" s="0"/>
      <c r="AIK59" s="0"/>
      <c r="AIL59" s="0"/>
      <c r="AIM59" s="0"/>
      <c r="AIN59" s="0"/>
      <c r="AIO59" s="0"/>
      <c r="AIP59" s="0"/>
      <c r="AIQ59" s="0"/>
      <c r="AIR59" s="0"/>
      <c r="AIS59" s="0"/>
      <c r="AIT59" s="0"/>
      <c r="AIU59" s="0"/>
      <c r="AIV59" s="0"/>
      <c r="AIW59" s="0"/>
      <c r="AIX59" s="0"/>
      <c r="AIY59" s="0"/>
      <c r="AIZ59" s="0"/>
      <c r="AJA59" s="0"/>
      <c r="AJB59" s="0"/>
      <c r="AJC59" s="0"/>
      <c r="AJD59" s="0"/>
      <c r="AJE59" s="0"/>
      <c r="AJF59" s="0"/>
      <c r="AJG59" s="0"/>
      <c r="AJH59" s="0"/>
      <c r="AJI59" s="0"/>
      <c r="AJJ59" s="0"/>
      <c r="AJK59" s="0"/>
      <c r="AJL59" s="0"/>
      <c r="AJM59" s="0"/>
      <c r="AJN59" s="0"/>
      <c r="AJO59" s="0"/>
      <c r="AJP59" s="0"/>
      <c r="AJQ59" s="0"/>
      <c r="AJR59" s="0"/>
      <c r="AJS59" s="0"/>
      <c r="AJT59" s="0"/>
      <c r="AJU59" s="0"/>
      <c r="AJV59" s="0"/>
      <c r="AJW59" s="0"/>
      <c r="AJX59" s="0"/>
      <c r="AJY59" s="0"/>
      <c r="AJZ59" s="0"/>
      <c r="AKA59" s="0"/>
      <c r="AKB59" s="0"/>
      <c r="AKC59" s="0"/>
      <c r="AKD59" s="0"/>
      <c r="AKE59" s="0"/>
      <c r="AKF59" s="0"/>
      <c r="AKG59" s="0"/>
      <c r="AKH59" s="0"/>
      <c r="AKI59" s="0"/>
      <c r="AKJ59" s="0"/>
      <c r="AKK59" s="0"/>
      <c r="AKL59" s="0"/>
      <c r="AKM59" s="0"/>
      <c r="AKN59" s="0"/>
      <c r="AKO59" s="0"/>
      <c r="AKP59" s="0"/>
      <c r="AKQ59" s="0"/>
      <c r="AKR59" s="0"/>
      <c r="AKS59" s="0"/>
      <c r="AKT59" s="0"/>
      <c r="AKU59" s="0"/>
      <c r="AKV59" s="0"/>
      <c r="AKW59" s="0"/>
      <c r="AKX59" s="0"/>
      <c r="AKY59" s="0"/>
      <c r="AKZ59" s="0"/>
      <c r="ALA59" s="0"/>
      <c r="ALB59" s="0"/>
      <c r="ALC59" s="0"/>
      <c r="ALD59" s="0"/>
      <c r="ALE59" s="0"/>
      <c r="ALF59" s="0"/>
      <c r="ALG59" s="0"/>
      <c r="ALH59" s="0"/>
      <c r="ALI59" s="0"/>
      <c r="ALJ59" s="0"/>
      <c r="ALK59" s="0"/>
      <c r="ALL59" s="0"/>
      <c r="ALM59" s="0"/>
      <c r="ALN59" s="0"/>
      <c r="ALO59" s="0"/>
      <c r="ALP59" s="0"/>
      <c r="ALQ59" s="0"/>
      <c r="ALR59" s="0"/>
      <c r="ALS59" s="0"/>
      <c r="ALT59" s="0"/>
      <c r="ALU59" s="0"/>
      <c r="ALV59" s="0"/>
      <c r="ALW59" s="0"/>
      <c r="ALX59" s="0"/>
      <c r="ALY59" s="0"/>
      <c r="ALZ59" s="0"/>
      <c r="AMA59" s="0"/>
      <c r="AMB59" s="0"/>
      <c r="AMC59" s="0"/>
      <c r="AMD59" s="0"/>
      <c r="AME59" s="0"/>
      <c r="AMF59" s="0"/>
      <c r="AMG59" s="0"/>
      <c r="AMH59" s="0"/>
      <c r="AMI59" s="0"/>
      <c r="AMJ59" s="0"/>
    </row>
    <row r="60" customFormat="false" ht="20.25" hidden="false" customHeight="true" outlineLevel="0" collapsed="false">
      <c r="A60" s="0"/>
      <c r="B60" s="144"/>
      <c r="C60" s="118"/>
      <c r="D60" s="118"/>
      <c r="E60" s="118"/>
      <c r="F60" s="149" t="n">
        <f aca="false">
C59</f>
        <v>
0</v>
      </c>
      <c r="G60" s="145"/>
      <c r="H60" s="146"/>
      <c r="I60" s="146"/>
      <c r="J60" s="146"/>
      <c r="K60" s="146"/>
      <c r="L60" s="147"/>
      <c r="M60" s="147"/>
      <c r="N60" s="147"/>
      <c r="O60" s="147"/>
      <c r="P60" s="150" t="s">
        <v>
63</v>
      </c>
      <c r="Q60" s="150"/>
      <c r="R60" s="150"/>
      <c r="S60" s="151" t="str">
        <f aca="false">
IF(S58="","",VLOOKUP(S58,'【記載例】シフト記号表（勤務時間帯）'!$C$5:$U$36,19,0))</f>
        <v>
</v>
      </c>
      <c r="T60" s="152" t="str">
        <f aca="false">
IF(T58="","",VLOOKUP(T58,'【記載例】シフト記号表（勤務時間帯）'!$C$5:$U$36,19,0))</f>
        <v>
</v>
      </c>
      <c r="U60" s="152" t="str">
        <f aca="false">
IF(U58="","",VLOOKUP(U58,'【記載例】シフト記号表（勤務時間帯）'!$C$5:$U$36,19,0))</f>
        <v>
</v>
      </c>
      <c r="V60" s="152" t="str">
        <f aca="false">
IF(V58="","",VLOOKUP(V58,'【記載例】シフト記号表（勤務時間帯）'!$C$5:$U$36,19,0))</f>
        <v>
</v>
      </c>
      <c r="W60" s="152" t="str">
        <f aca="false">
IF(W58="","",VLOOKUP(W58,'【記載例】シフト記号表（勤務時間帯）'!$C$5:$U$36,19,0))</f>
        <v>
</v>
      </c>
      <c r="X60" s="152" t="str">
        <f aca="false">
IF(X58="","",VLOOKUP(X58,'【記載例】シフト記号表（勤務時間帯）'!$C$5:$U$36,19,0))</f>
        <v>
</v>
      </c>
      <c r="Y60" s="153" t="str">
        <f aca="false">
IF(Y58="","",VLOOKUP(Y58,'【記載例】シフト記号表（勤務時間帯）'!$C$5:$U$36,19,0))</f>
        <v>
</v>
      </c>
      <c r="Z60" s="151" t="str">
        <f aca="false">
IF(Z58="","",VLOOKUP(Z58,'【記載例】シフト記号表（勤務時間帯）'!$C$5:$U$36,19,0))</f>
        <v>
</v>
      </c>
      <c r="AA60" s="152" t="str">
        <f aca="false">
IF(AA58="","",VLOOKUP(AA58,'【記載例】シフト記号表（勤務時間帯）'!$C$5:$U$36,19,0))</f>
        <v>
</v>
      </c>
      <c r="AB60" s="152" t="str">
        <f aca="false">
IF(AB58="","",VLOOKUP(AB58,'【記載例】シフト記号表（勤務時間帯）'!$C$5:$U$36,19,0))</f>
        <v>
</v>
      </c>
      <c r="AC60" s="152" t="str">
        <f aca="false">
IF(AC58="","",VLOOKUP(AC58,'【記載例】シフト記号表（勤務時間帯）'!$C$5:$U$36,19,0))</f>
        <v>
</v>
      </c>
      <c r="AD60" s="152" t="str">
        <f aca="false">
IF(AD58="","",VLOOKUP(AD58,'【記載例】シフト記号表（勤務時間帯）'!$C$5:$U$36,19,0))</f>
        <v>
</v>
      </c>
      <c r="AE60" s="152" t="str">
        <f aca="false">
IF(AE58="","",VLOOKUP(AE58,'【記載例】シフト記号表（勤務時間帯）'!$C$5:$U$36,19,0))</f>
        <v>
</v>
      </c>
      <c r="AF60" s="153" t="str">
        <f aca="false">
IF(AF58="","",VLOOKUP(AF58,'【記載例】シフト記号表（勤務時間帯）'!$C$5:$U$36,19,0))</f>
        <v>
</v>
      </c>
      <c r="AG60" s="151" t="str">
        <f aca="false">
IF(AG58="","",VLOOKUP(AG58,'【記載例】シフト記号表（勤務時間帯）'!$C$5:$U$36,19,0))</f>
        <v>
</v>
      </c>
      <c r="AH60" s="152" t="str">
        <f aca="false">
IF(AH58="","",VLOOKUP(AH58,'【記載例】シフト記号表（勤務時間帯）'!$C$5:$U$36,19,0))</f>
        <v>
</v>
      </c>
      <c r="AI60" s="152" t="str">
        <f aca="false">
IF(AI58="","",VLOOKUP(AI58,'【記載例】シフト記号表（勤務時間帯）'!$C$5:$U$36,19,0))</f>
        <v>
</v>
      </c>
      <c r="AJ60" s="152" t="str">
        <f aca="false">
IF(AJ58="","",VLOOKUP(AJ58,'【記載例】シフト記号表（勤務時間帯）'!$C$5:$U$36,19,0))</f>
        <v>
</v>
      </c>
      <c r="AK60" s="152" t="str">
        <f aca="false">
IF(AK58="","",VLOOKUP(AK58,'【記載例】シフト記号表（勤務時間帯）'!$C$5:$U$36,19,0))</f>
        <v>
</v>
      </c>
      <c r="AL60" s="152" t="str">
        <f aca="false">
IF(AL58="","",VLOOKUP(AL58,'【記載例】シフト記号表（勤務時間帯）'!$C$5:$U$36,19,0))</f>
        <v>
</v>
      </c>
      <c r="AM60" s="153" t="str">
        <f aca="false">
IF(AM58="","",VLOOKUP(AM58,'【記載例】シフト記号表（勤務時間帯）'!$C$5:$U$36,19,0))</f>
        <v>
</v>
      </c>
      <c r="AN60" s="151" t="str">
        <f aca="false">
IF(AN58="","",VLOOKUP(AN58,'【記載例】シフト記号表（勤務時間帯）'!$C$5:$U$36,19,0))</f>
        <v>
</v>
      </c>
      <c r="AO60" s="152" t="str">
        <f aca="false">
IF(AO58="","",VLOOKUP(AO58,'【記載例】シフト記号表（勤務時間帯）'!$C$5:$U$36,19,0))</f>
        <v>
</v>
      </c>
      <c r="AP60" s="152" t="str">
        <f aca="false">
IF(AP58="","",VLOOKUP(AP58,'【記載例】シフト記号表（勤務時間帯）'!$C$5:$U$36,19,0))</f>
        <v>
</v>
      </c>
      <c r="AQ60" s="152" t="str">
        <f aca="false">
IF(AQ58="","",VLOOKUP(AQ58,'【記載例】シフト記号表（勤務時間帯）'!$C$5:$U$36,19,0))</f>
        <v>
</v>
      </c>
      <c r="AR60" s="152" t="str">
        <f aca="false">
IF(AR58="","",VLOOKUP(AR58,'【記載例】シフト記号表（勤務時間帯）'!$C$5:$U$36,19,0))</f>
        <v>
</v>
      </c>
      <c r="AS60" s="152" t="str">
        <f aca="false">
IF(AS58="","",VLOOKUP(AS58,'【記載例】シフト記号表（勤務時間帯）'!$C$5:$U$36,19,0))</f>
        <v>
</v>
      </c>
      <c r="AT60" s="153" t="str">
        <f aca="false">
IF(AT58="","",VLOOKUP(AT58,'【記載例】シフト記号表（勤務時間帯）'!$C$5:$U$36,19,0))</f>
        <v>
</v>
      </c>
      <c r="AU60" s="151" t="str">
        <f aca="false">
IF(AU58="","",VLOOKUP(AU58,'【記載例】シフト記号表（勤務時間帯）'!$C$5:$U$36,19,0))</f>
        <v>
</v>
      </c>
      <c r="AV60" s="152" t="str">
        <f aca="false">
IF(AV58="","",VLOOKUP(AV58,'【記載例】シフト記号表（勤務時間帯）'!$C$5:$U$36,19,0))</f>
        <v>
</v>
      </c>
      <c r="AW60" s="153" t="str">
        <f aca="false">
IF(AW58="","",VLOOKUP(AW58,'【記載例】シフト記号表（勤務時間帯）'!$C$5:$U$36,19,0))</f>
        <v>
</v>
      </c>
      <c r="AX60" s="154" t="n">
        <f aca="false">
IF($BB$3="計画",SUM(S60:AT60),IF($BB$3="実績",SUM(S60:AW60),""))</f>
        <v>
0</v>
      </c>
      <c r="AY60" s="154"/>
      <c r="AZ60" s="155" t="n">
        <f aca="false">
IF($BB$3="計画",AX60/4,IF($BB$3="実績",))</f>
        <v>
0</v>
      </c>
      <c r="BA60" s="155"/>
      <c r="BB60" s="148"/>
      <c r="BC60" s="148"/>
      <c r="BD60" s="148"/>
      <c r="BE60" s="148"/>
      <c r="BF60" s="148"/>
      <c r="BG60" s="0"/>
      <c r="BH60" s="0"/>
      <c r="BI60" s="0"/>
      <c r="BJ60" s="0"/>
      <c r="BK60" s="0"/>
      <c r="BL60" s="0"/>
      <c r="BM60" s="0"/>
      <c r="BN60" s="0"/>
      <c r="BO60" s="0"/>
      <c r="BP60" s="0"/>
      <c r="BQ60" s="0"/>
      <c r="BR60" s="0"/>
      <c r="BS60" s="0"/>
      <c r="BT60" s="0"/>
      <c r="BU60" s="0"/>
      <c r="BV60" s="0"/>
      <c r="BW60" s="0"/>
      <c r="BX60" s="0"/>
      <c r="BY60" s="0"/>
      <c r="BZ60" s="0"/>
      <c r="CA60" s="0"/>
      <c r="CB60" s="0"/>
      <c r="CC60" s="0"/>
      <c r="CD60" s="0"/>
      <c r="CE60" s="0"/>
      <c r="CF60" s="0"/>
      <c r="CG60" s="0"/>
      <c r="CH60" s="0"/>
      <c r="CI60" s="0"/>
      <c r="CJ60" s="0"/>
      <c r="CK60" s="0"/>
      <c r="CL60" s="0"/>
      <c r="CM60" s="0"/>
      <c r="CN60" s="0"/>
      <c r="CO60" s="0"/>
      <c r="CP60" s="0"/>
      <c r="CQ60" s="0"/>
      <c r="CR60" s="0"/>
      <c r="CS60" s="0"/>
      <c r="CT60" s="0"/>
      <c r="CU60" s="0"/>
      <c r="CV60" s="0"/>
      <c r="CW60" s="0"/>
      <c r="CX60" s="0"/>
      <c r="CY60" s="0"/>
      <c r="CZ60" s="0"/>
      <c r="DA60" s="0"/>
      <c r="DB60" s="0"/>
      <c r="DC60" s="0"/>
      <c r="DD60" s="0"/>
      <c r="DE60" s="0"/>
      <c r="DF60" s="0"/>
      <c r="DG60" s="0"/>
      <c r="DH60" s="0"/>
      <c r="DI60" s="0"/>
      <c r="DJ60" s="0"/>
      <c r="DK60" s="0"/>
      <c r="DL60" s="0"/>
      <c r="DM60" s="0"/>
      <c r="DN60" s="0"/>
      <c r="DO60" s="0"/>
      <c r="DP60" s="0"/>
      <c r="DQ60" s="0"/>
      <c r="DR60" s="0"/>
      <c r="DS60" s="0"/>
      <c r="DT60" s="0"/>
      <c r="DU60" s="0"/>
      <c r="DV60" s="0"/>
      <c r="DW60" s="0"/>
      <c r="DX60" s="0"/>
      <c r="DY60" s="0"/>
      <c r="DZ60" s="0"/>
      <c r="EA60" s="0"/>
      <c r="EB60" s="0"/>
      <c r="EC60" s="0"/>
      <c r="ED60" s="0"/>
      <c r="EE60" s="0"/>
      <c r="EF60" s="0"/>
      <c r="EG60" s="0"/>
      <c r="EH60" s="0"/>
      <c r="EI60" s="0"/>
      <c r="EJ60" s="0"/>
      <c r="EK60" s="0"/>
      <c r="EL60" s="0"/>
      <c r="EM60" s="0"/>
      <c r="EN60" s="0"/>
      <c r="EO60" s="0"/>
      <c r="EP60" s="0"/>
      <c r="EQ60" s="0"/>
      <c r="ER60" s="0"/>
      <c r="ES60" s="0"/>
      <c r="ET60" s="0"/>
      <c r="EU60" s="0"/>
      <c r="EV60" s="0"/>
      <c r="EW60" s="0"/>
      <c r="EX60" s="0"/>
      <c r="EY60" s="0"/>
      <c r="EZ60" s="0"/>
      <c r="FA60" s="0"/>
      <c r="FB60" s="0"/>
      <c r="FC60" s="0"/>
      <c r="FD60" s="0"/>
      <c r="FE60" s="0"/>
      <c r="FF60" s="0"/>
      <c r="FG60" s="0"/>
      <c r="FH60" s="0"/>
      <c r="FI60" s="0"/>
      <c r="FJ60" s="0"/>
      <c r="FK60" s="0"/>
      <c r="FL60" s="0"/>
      <c r="FM60" s="0"/>
      <c r="FN60" s="0"/>
      <c r="FO60" s="0"/>
      <c r="FP60" s="0"/>
      <c r="FQ60" s="0"/>
      <c r="FR60" s="0"/>
      <c r="FS60" s="0"/>
      <c r="FT60" s="0"/>
      <c r="FU60" s="0"/>
      <c r="FV60" s="0"/>
      <c r="FW60" s="0"/>
      <c r="FX60" s="0"/>
      <c r="FY60" s="0"/>
      <c r="FZ60" s="0"/>
      <c r="GA60" s="0"/>
      <c r="GB60" s="0"/>
      <c r="GC60" s="0"/>
      <c r="GD60" s="0"/>
      <c r="GE60" s="0"/>
      <c r="GF60" s="0"/>
      <c r="GG60" s="0"/>
      <c r="GH60" s="0"/>
      <c r="GI60" s="0"/>
      <c r="GJ60" s="0"/>
      <c r="GK60" s="0"/>
      <c r="GL60" s="0"/>
      <c r="GM60" s="0"/>
      <c r="GN60" s="0"/>
      <c r="GO60" s="0"/>
      <c r="GP60" s="0"/>
      <c r="GQ60" s="0"/>
      <c r="GR60" s="0"/>
      <c r="GS60" s="0"/>
      <c r="GT60" s="0"/>
      <c r="GU60" s="0"/>
      <c r="GV60" s="0"/>
      <c r="GW60" s="0"/>
      <c r="GX60" s="0"/>
      <c r="GY60" s="0"/>
      <c r="GZ60" s="0"/>
      <c r="HA60" s="0"/>
      <c r="HB60" s="0"/>
      <c r="HC60" s="0"/>
      <c r="HD60" s="0"/>
      <c r="HE60" s="0"/>
      <c r="HF60" s="0"/>
      <c r="HG60" s="0"/>
      <c r="HH60" s="0"/>
      <c r="HI60" s="0"/>
      <c r="HJ60" s="0"/>
      <c r="HK60" s="0"/>
      <c r="HL60" s="0"/>
      <c r="HM60" s="0"/>
      <c r="HN60" s="0"/>
      <c r="HO60" s="0"/>
      <c r="HP60" s="0"/>
      <c r="HQ60" s="0"/>
      <c r="HR60" s="0"/>
      <c r="HS60" s="0"/>
      <c r="HT60" s="0"/>
      <c r="HU60" s="0"/>
      <c r="HV60" s="0"/>
      <c r="HW60" s="0"/>
      <c r="HX60" s="0"/>
      <c r="HY60" s="0"/>
      <c r="HZ60" s="0"/>
      <c r="IA60" s="0"/>
      <c r="IB60" s="0"/>
      <c r="IC60" s="0"/>
      <c r="ID60" s="0"/>
      <c r="IE60" s="0"/>
      <c r="IF60" s="0"/>
      <c r="IG60" s="0"/>
      <c r="IH60" s="0"/>
      <c r="II60" s="0"/>
      <c r="IJ60" s="0"/>
      <c r="IK60" s="0"/>
      <c r="IL60" s="0"/>
      <c r="IM60" s="0"/>
      <c r="IN60" s="0"/>
      <c r="IO60" s="0"/>
      <c r="IP60" s="0"/>
      <c r="IQ60" s="0"/>
      <c r="IR60" s="0"/>
      <c r="IS60" s="0"/>
      <c r="IT60" s="0"/>
      <c r="IU60" s="0"/>
      <c r="IV60" s="0"/>
      <c r="IW60" s="0"/>
      <c r="IX60" s="0"/>
      <c r="IY60" s="0"/>
      <c r="IZ60" s="0"/>
      <c r="JA60" s="0"/>
      <c r="JB60" s="0"/>
      <c r="JC60" s="0"/>
      <c r="JD60" s="0"/>
      <c r="JE60" s="0"/>
      <c r="JF60" s="0"/>
      <c r="JG60" s="0"/>
      <c r="JH60" s="0"/>
      <c r="JI60" s="0"/>
      <c r="JJ60" s="0"/>
      <c r="JK60" s="0"/>
      <c r="JL60" s="0"/>
      <c r="JM60" s="0"/>
      <c r="JN60" s="0"/>
      <c r="JO60" s="0"/>
      <c r="JP60" s="0"/>
      <c r="JQ60" s="0"/>
      <c r="JR60" s="0"/>
      <c r="JS60" s="0"/>
      <c r="JT60" s="0"/>
      <c r="JU60" s="0"/>
      <c r="JV60" s="0"/>
      <c r="JW60" s="0"/>
      <c r="JX60" s="0"/>
      <c r="JY60" s="0"/>
      <c r="JZ60" s="0"/>
      <c r="KA60" s="0"/>
      <c r="KB60" s="0"/>
      <c r="KC60" s="0"/>
      <c r="KD60" s="0"/>
      <c r="KE60" s="0"/>
      <c r="KF60" s="0"/>
      <c r="KG60" s="0"/>
      <c r="KH60" s="0"/>
      <c r="KI60" s="0"/>
      <c r="KJ60" s="0"/>
      <c r="KK60" s="0"/>
      <c r="KL60" s="0"/>
      <c r="KM60" s="0"/>
      <c r="KN60" s="0"/>
      <c r="KO60" s="0"/>
      <c r="KP60" s="0"/>
      <c r="KQ60" s="0"/>
      <c r="KR60" s="0"/>
      <c r="KS60" s="0"/>
      <c r="KT60" s="0"/>
      <c r="KU60" s="0"/>
      <c r="KV60" s="0"/>
      <c r="KW60" s="0"/>
      <c r="KX60" s="0"/>
      <c r="KY60" s="0"/>
      <c r="KZ60" s="0"/>
      <c r="LA60" s="0"/>
      <c r="LB60" s="0"/>
      <c r="LC60" s="0"/>
      <c r="LD60" s="0"/>
      <c r="LE60" s="0"/>
      <c r="LF60" s="0"/>
      <c r="LG60" s="0"/>
      <c r="LH60" s="0"/>
      <c r="LI60" s="0"/>
      <c r="LJ60" s="0"/>
      <c r="LK60" s="0"/>
      <c r="LL60" s="0"/>
      <c r="LM60" s="0"/>
      <c r="LN60" s="0"/>
      <c r="LO60" s="0"/>
      <c r="LP60" s="0"/>
      <c r="LQ60" s="0"/>
      <c r="LR60" s="0"/>
      <c r="LS60" s="0"/>
      <c r="LT60" s="0"/>
      <c r="LU60" s="0"/>
      <c r="LV60" s="0"/>
      <c r="LW60" s="0"/>
      <c r="LX60" s="0"/>
      <c r="LY60" s="0"/>
      <c r="LZ60" s="0"/>
      <c r="MA60" s="0"/>
      <c r="MB60" s="0"/>
      <c r="MC60" s="0"/>
      <c r="MD60" s="0"/>
      <c r="ME60" s="0"/>
      <c r="MF60" s="0"/>
      <c r="MG60" s="0"/>
      <c r="MH60" s="0"/>
      <c r="MI60" s="0"/>
      <c r="MJ60" s="0"/>
      <c r="MK60" s="0"/>
      <c r="ML60" s="0"/>
      <c r="MM60" s="0"/>
      <c r="MN60" s="0"/>
      <c r="MO60" s="0"/>
      <c r="MP60" s="0"/>
      <c r="MQ60" s="0"/>
      <c r="MR60" s="0"/>
      <c r="MS60" s="0"/>
      <c r="MT60" s="0"/>
      <c r="MU60" s="0"/>
      <c r="MV60" s="0"/>
      <c r="MW60" s="0"/>
      <c r="MX60" s="0"/>
      <c r="MY60" s="0"/>
      <c r="MZ60" s="0"/>
      <c r="NA60" s="0"/>
      <c r="NB60" s="0"/>
      <c r="NC60" s="0"/>
      <c r="ND60" s="0"/>
      <c r="NE60" s="0"/>
      <c r="NF60" s="0"/>
      <c r="NG60" s="0"/>
      <c r="NH60" s="0"/>
      <c r="NI60" s="0"/>
      <c r="NJ60" s="0"/>
      <c r="NK60" s="0"/>
      <c r="NL60" s="0"/>
      <c r="NM60" s="0"/>
      <c r="NN60" s="0"/>
      <c r="NO60" s="0"/>
      <c r="NP60" s="0"/>
      <c r="NQ60" s="0"/>
      <c r="NR60" s="0"/>
      <c r="NS60" s="0"/>
      <c r="NT60" s="0"/>
      <c r="NU60" s="0"/>
      <c r="NV60" s="0"/>
      <c r="NW60" s="0"/>
      <c r="NX60" s="0"/>
      <c r="NY60" s="0"/>
      <c r="NZ60" s="0"/>
      <c r="OA60" s="0"/>
      <c r="OB60" s="0"/>
      <c r="OC60" s="0"/>
      <c r="OD60" s="0"/>
      <c r="OE60" s="0"/>
      <c r="OF60" s="0"/>
      <c r="OG60" s="0"/>
      <c r="OH60" s="0"/>
      <c r="OI60" s="0"/>
      <c r="OJ60" s="0"/>
      <c r="OK60" s="0"/>
      <c r="OL60" s="0"/>
      <c r="OM60" s="0"/>
      <c r="ON60" s="0"/>
      <c r="OO60" s="0"/>
      <c r="OP60" s="0"/>
      <c r="OQ60" s="0"/>
      <c r="OR60" s="0"/>
      <c r="OS60" s="0"/>
      <c r="OT60" s="0"/>
      <c r="OU60" s="0"/>
      <c r="OV60" s="0"/>
      <c r="OW60" s="0"/>
      <c r="OX60" s="0"/>
      <c r="OY60" s="0"/>
      <c r="OZ60" s="0"/>
      <c r="PA60" s="0"/>
      <c r="PB60" s="0"/>
      <c r="PC60" s="0"/>
      <c r="PD60" s="0"/>
      <c r="PE60" s="0"/>
      <c r="PF60" s="0"/>
      <c r="PG60" s="0"/>
      <c r="PH60" s="0"/>
      <c r="PI60" s="0"/>
      <c r="PJ60" s="0"/>
      <c r="PK60" s="0"/>
      <c r="PL60" s="0"/>
      <c r="PM60" s="0"/>
      <c r="PN60" s="0"/>
      <c r="PO60" s="0"/>
      <c r="PP60" s="0"/>
      <c r="PQ60" s="0"/>
      <c r="PR60" s="0"/>
      <c r="PS60" s="0"/>
      <c r="PT60" s="0"/>
      <c r="PU60" s="0"/>
      <c r="PV60" s="0"/>
      <c r="PW60" s="0"/>
      <c r="PX60" s="0"/>
      <c r="PY60" s="0"/>
      <c r="PZ60" s="0"/>
      <c r="QA60" s="0"/>
      <c r="QB60" s="0"/>
      <c r="QC60" s="0"/>
      <c r="QD60" s="0"/>
      <c r="QE60" s="0"/>
      <c r="QF60" s="0"/>
      <c r="QG60" s="0"/>
      <c r="QH60" s="0"/>
      <c r="QI60" s="0"/>
      <c r="QJ60" s="0"/>
      <c r="QK60" s="0"/>
      <c r="QL60" s="0"/>
      <c r="QM60" s="0"/>
      <c r="QN60" s="0"/>
      <c r="QO60" s="0"/>
      <c r="QP60" s="0"/>
      <c r="QQ60" s="0"/>
      <c r="QR60" s="0"/>
      <c r="QS60" s="0"/>
      <c r="QT60" s="0"/>
      <c r="QU60" s="0"/>
      <c r="QV60" s="0"/>
      <c r="QW60" s="0"/>
      <c r="QX60" s="0"/>
      <c r="QY60" s="0"/>
      <c r="QZ60" s="0"/>
      <c r="RA60" s="0"/>
      <c r="RB60" s="0"/>
      <c r="RC60" s="0"/>
      <c r="RD60" s="0"/>
      <c r="RE60" s="0"/>
      <c r="RF60" s="0"/>
      <c r="RG60" s="0"/>
      <c r="RH60" s="0"/>
      <c r="RI60" s="0"/>
      <c r="RJ60" s="0"/>
      <c r="RK60" s="0"/>
      <c r="RL60" s="0"/>
      <c r="RM60" s="0"/>
      <c r="RN60" s="0"/>
      <c r="RO60" s="0"/>
      <c r="RP60" s="0"/>
      <c r="RQ60" s="0"/>
      <c r="RR60" s="0"/>
      <c r="RS60" s="0"/>
      <c r="RT60" s="0"/>
      <c r="RU60" s="0"/>
      <c r="RV60" s="0"/>
      <c r="RW60" s="0"/>
      <c r="RX60" s="0"/>
      <c r="RY60" s="0"/>
      <c r="RZ60" s="0"/>
      <c r="SA60" s="0"/>
      <c r="SB60" s="0"/>
      <c r="SC60" s="0"/>
      <c r="SD60" s="0"/>
      <c r="SE60" s="0"/>
      <c r="SF60" s="0"/>
      <c r="SG60" s="0"/>
      <c r="SH60" s="0"/>
      <c r="SI60" s="0"/>
      <c r="SJ60" s="0"/>
      <c r="SK60" s="0"/>
      <c r="SL60" s="0"/>
      <c r="SM60" s="0"/>
      <c r="SN60" s="0"/>
      <c r="SO60" s="0"/>
      <c r="SP60" s="0"/>
      <c r="SQ60" s="0"/>
      <c r="SR60" s="0"/>
      <c r="SS60" s="0"/>
      <c r="ST60" s="0"/>
      <c r="SU60" s="0"/>
      <c r="SV60" s="0"/>
      <c r="SW60" s="0"/>
      <c r="SX60" s="0"/>
      <c r="SY60" s="0"/>
      <c r="SZ60" s="0"/>
      <c r="TA60" s="0"/>
      <c r="TB60" s="0"/>
      <c r="TC60" s="0"/>
      <c r="TD60" s="0"/>
      <c r="TE60" s="0"/>
      <c r="TF60" s="0"/>
      <c r="TG60" s="0"/>
      <c r="TH60" s="0"/>
      <c r="TI60" s="0"/>
      <c r="TJ60" s="0"/>
      <c r="TK60" s="0"/>
      <c r="TL60" s="0"/>
      <c r="TM60" s="0"/>
      <c r="TN60" s="0"/>
      <c r="TO60" s="0"/>
      <c r="TP60" s="0"/>
      <c r="TQ60" s="0"/>
      <c r="TR60" s="0"/>
      <c r="TS60" s="0"/>
      <c r="TT60" s="0"/>
      <c r="TU60" s="0"/>
      <c r="TV60" s="0"/>
      <c r="TW60" s="0"/>
      <c r="TX60" s="0"/>
      <c r="TY60" s="0"/>
      <c r="TZ60" s="0"/>
      <c r="UA60" s="0"/>
      <c r="UB60" s="0"/>
      <c r="UC60" s="0"/>
      <c r="UD60" s="0"/>
      <c r="UE60" s="0"/>
      <c r="UF60" s="0"/>
      <c r="UG60" s="0"/>
      <c r="UH60" s="0"/>
      <c r="UI60" s="0"/>
      <c r="UJ60" s="0"/>
      <c r="UK60" s="0"/>
      <c r="UL60" s="0"/>
      <c r="UM60" s="0"/>
      <c r="UN60" s="0"/>
      <c r="UO60" s="0"/>
      <c r="UP60" s="0"/>
      <c r="UQ60" s="0"/>
      <c r="UR60" s="0"/>
      <c r="US60" s="0"/>
      <c r="UT60" s="0"/>
      <c r="UU60" s="0"/>
      <c r="UV60" s="0"/>
      <c r="UW60" s="0"/>
      <c r="UX60" s="0"/>
      <c r="UY60" s="0"/>
      <c r="UZ60" s="0"/>
      <c r="VA60" s="0"/>
      <c r="VB60" s="0"/>
      <c r="VC60" s="0"/>
      <c r="VD60" s="0"/>
      <c r="VE60" s="0"/>
      <c r="VF60" s="0"/>
      <c r="VG60" s="0"/>
      <c r="VH60" s="0"/>
      <c r="VI60" s="0"/>
      <c r="VJ60" s="0"/>
      <c r="VK60" s="0"/>
      <c r="VL60" s="0"/>
      <c r="VM60" s="0"/>
      <c r="VN60" s="0"/>
      <c r="VO60" s="0"/>
      <c r="VP60" s="0"/>
      <c r="VQ60" s="0"/>
      <c r="VR60" s="0"/>
      <c r="VS60" s="0"/>
      <c r="VT60" s="0"/>
      <c r="VU60" s="0"/>
      <c r="VV60" s="0"/>
      <c r="VW60" s="0"/>
      <c r="VX60" s="0"/>
      <c r="VY60" s="0"/>
      <c r="VZ60" s="0"/>
      <c r="WA60" s="0"/>
      <c r="WB60" s="0"/>
      <c r="WC60" s="0"/>
      <c r="WD60" s="0"/>
      <c r="WE60" s="0"/>
      <c r="WF60" s="0"/>
      <c r="WG60" s="0"/>
      <c r="WH60" s="0"/>
      <c r="WI60" s="0"/>
      <c r="WJ60" s="0"/>
      <c r="WK60" s="0"/>
      <c r="WL60" s="0"/>
      <c r="WM60" s="0"/>
      <c r="WN60" s="0"/>
      <c r="WO60" s="0"/>
      <c r="WP60" s="0"/>
      <c r="WQ60" s="0"/>
      <c r="WR60" s="0"/>
      <c r="WS60" s="0"/>
      <c r="WT60" s="0"/>
      <c r="WU60" s="0"/>
      <c r="WV60" s="0"/>
      <c r="WW60" s="0"/>
      <c r="WX60" s="0"/>
      <c r="WY60" s="0"/>
      <c r="WZ60" s="0"/>
      <c r="XA60" s="0"/>
      <c r="XB60" s="0"/>
      <c r="XC60" s="0"/>
      <c r="XD60" s="0"/>
      <c r="XE60" s="0"/>
      <c r="XF60" s="0"/>
      <c r="XG60" s="0"/>
      <c r="XH60" s="0"/>
      <c r="XI60" s="0"/>
      <c r="XJ60" s="0"/>
      <c r="XK60" s="0"/>
      <c r="XL60" s="0"/>
      <c r="XM60" s="0"/>
      <c r="XN60" s="0"/>
      <c r="XO60" s="0"/>
      <c r="XP60" s="0"/>
      <c r="XQ60" s="0"/>
      <c r="XR60" s="0"/>
      <c r="XS60" s="0"/>
      <c r="XT60" s="0"/>
      <c r="XU60" s="0"/>
      <c r="XV60" s="0"/>
      <c r="XW60" s="0"/>
      <c r="XX60" s="0"/>
      <c r="XY60" s="0"/>
      <c r="XZ60" s="0"/>
      <c r="YA60" s="0"/>
      <c r="YB60" s="0"/>
      <c r="YC60" s="0"/>
      <c r="YD60" s="0"/>
      <c r="YE60" s="0"/>
      <c r="YF60" s="0"/>
      <c r="YG60" s="0"/>
      <c r="YH60" s="0"/>
      <c r="YI60" s="0"/>
      <c r="YJ60" s="0"/>
      <c r="YK60" s="0"/>
      <c r="YL60" s="0"/>
      <c r="YM60" s="0"/>
      <c r="YN60" s="0"/>
      <c r="YO60" s="0"/>
      <c r="YP60" s="0"/>
      <c r="YQ60" s="0"/>
      <c r="YR60" s="0"/>
      <c r="YS60" s="0"/>
      <c r="YT60" s="0"/>
      <c r="YU60" s="0"/>
      <c r="YV60" s="0"/>
      <c r="YW60" s="0"/>
      <c r="YX60" s="0"/>
      <c r="YY60" s="0"/>
      <c r="YZ60" s="0"/>
      <c r="ZA60" s="0"/>
      <c r="ZB60" s="0"/>
      <c r="ZC60" s="0"/>
      <c r="ZD60" s="0"/>
      <c r="ZE60" s="0"/>
      <c r="ZF60" s="0"/>
      <c r="ZG60" s="0"/>
      <c r="ZH60" s="0"/>
      <c r="ZI60" s="0"/>
      <c r="ZJ60" s="0"/>
      <c r="ZK60" s="0"/>
      <c r="ZL60" s="0"/>
      <c r="ZM60" s="0"/>
      <c r="ZN60" s="0"/>
      <c r="ZO60" s="0"/>
      <c r="ZP60" s="0"/>
      <c r="ZQ60" s="0"/>
      <c r="ZR60" s="0"/>
      <c r="ZS60" s="0"/>
      <c r="ZT60" s="0"/>
      <c r="ZU60" s="0"/>
      <c r="ZV60" s="0"/>
      <c r="ZW60" s="0"/>
      <c r="ZX60" s="0"/>
      <c r="ZY60" s="0"/>
      <c r="ZZ60" s="0"/>
      <c r="AAA60" s="0"/>
      <c r="AAB60" s="0"/>
      <c r="AAC60" s="0"/>
      <c r="AAD60" s="0"/>
      <c r="AAE60" s="0"/>
      <c r="AAF60" s="0"/>
      <c r="AAG60" s="0"/>
      <c r="AAH60" s="0"/>
      <c r="AAI60" s="0"/>
      <c r="AAJ60" s="0"/>
      <c r="AAK60" s="0"/>
      <c r="AAL60" s="0"/>
      <c r="AAM60" s="0"/>
      <c r="AAN60" s="0"/>
      <c r="AAO60" s="0"/>
      <c r="AAP60" s="0"/>
      <c r="AAQ60" s="0"/>
      <c r="AAR60" s="0"/>
      <c r="AAS60" s="0"/>
      <c r="AAT60" s="0"/>
      <c r="AAU60" s="0"/>
      <c r="AAV60" s="0"/>
      <c r="AAW60" s="0"/>
      <c r="AAX60" s="0"/>
      <c r="AAY60" s="0"/>
      <c r="AAZ60" s="0"/>
      <c r="ABA60" s="0"/>
      <c r="ABB60" s="0"/>
      <c r="ABC60" s="0"/>
      <c r="ABD60" s="0"/>
      <c r="ABE60" s="0"/>
      <c r="ABF60" s="0"/>
      <c r="ABG60" s="0"/>
      <c r="ABH60" s="0"/>
      <c r="ABI60" s="0"/>
      <c r="ABJ60" s="0"/>
      <c r="ABK60" s="0"/>
      <c r="ABL60" s="0"/>
      <c r="ABM60" s="0"/>
      <c r="ABN60" s="0"/>
      <c r="ABO60" s="0"/>
      <c r="ABP60" s="0"/>
      <c r="ABQ60" s="0"/>
      <c r="ABR60" s="0"/>
      <c r="ABS60" s="0"/>
      <c r="ABT60" s="0"/>
      <c r="ABU60" s="0"/>
      <c r="ABV60" s="0"/>
      <c r="ABW60" s="0"/>
      <c r="ABX60" s="0"/>
      <c r="ABY60" s="0"/>
      <c r="ABZ60" s="0"/>
      <c r="ACA60" s="0"/>
      <c r="ACB60" s="0"/>
      <c r="ACC60" s="0"/>
      <c r="ACD60" s="0"/>
      <c r="ACE60" s="0"/>
      <c r="ACF60" s="0"/>
      <c r="ACG60" s="0"/>
      <c r="ACH60" s="0"/>
      <c r="ACI60" s="0"/>
      <c r="ACJ60" s="0"/>
      <c r="ACK60" s="0"/>
      <c r="ACL60" s="0"/>
      <c r="ACM60" s="0"/>
      <c r="ACN60" s="0"/>
      <c r="ACO60" s="0"/>
      <c r="ACP60" s="0"/>
      <c r="ACQ60" s="0"/>
      <c r="ACR60" s="0"/>
      <c r="ACS60" s="0"/>
      <c r="ACT60" s="0"/>
      <c r="ACU60" s="0"/>
      <c r="ACV60" s="0"/>
      <c r="ACW60" s="0"/>
      <c r="ACX60" s="0"/>
      <c r="ACY60" s="0"/>
      <c r="ACZ60" s="0"/>
      <c r="ADA60" s="0"/>
      <c r="ADB60" s="0"/>
      <c r="ADC60" s="0"/>
      <c r="ADD60" s="0"/>
      <c r="ADE60" s="0"/>
      <c r="ADF60" s="0"/>
      <c r="ADG60" s="0"/>
      <c r="ADH60" s="0"/>
      <c r="ADI60" s="0"/>
      <c r="ADJ60" s="0"/>
      <c r="ADK60" s="0"/>
      <c r="ADL60" s="0"/>
      <c r="ADM60" s="0"/>
      <c r="ADN60" s="0"/>
      <c r="ADO60" s="0"/>
      <c r="ADP60" s="0"/>
      <c r="ADQ60" s="0"/>
      <c r="ADR60" s="0"/>
      <c r="ADS60" s="0"/>
      <c r="ADT60" s="0"/>
      <c r="ADU60" s="0"/>
      <c r="ADV60" s="0"/>
      <c r="ADW60" s="0"/>
      <c r="ADX60" s="0"/>
      <c r="ADY60" s="0"/>
      <c r="ADZ60" s="0"/>
      <c r="AEA60" s="0"/>
      <c r="AEB60" s="0"/>
      <c r="AEC60" s="0"/>
      <c r="AED60" s="0"/>
      <c r="AEE60" s="0"/>
      <c r="AEF60" s="0"/>
      <c r="AEG60" s="0"/>
      <c r="AEH60" s="0"/>
      <c r="AEI60" s="0"/>
      <c r="AEJ60" s="0"/>
      <c r="AEK60" s="0"/>
      <c r="AEL60" s="0"/>
      <c r="AEM60" s="0"/>
      <c r="AEN60" s="0"/>
      <c r="AEO60" s="0"/>
      <c r="AEP60" s="0"/>
      <c r="AEQ60" s="0"/>
      <c r="AER60" s="0"/>
      <c r="AES60" s="0"/>
      <c r="AET60" s="0"/>
      <c r="AEU60" s="0"/>
      <c r="AEV60" s="0"/>
      <c r="AEW60" s="0"/>
      <c r="AEX60" s="0"/>
      <c r="AEY60" s="0"/>
      <c r="AEZ60" s="0"/>
      <c r="AFA60" s="0"/>
      <c r="AFB60" s="0"/>
      <c r="AFC60" s="0"/>
      <c r="AFD60" s="0"/>
      <c r="AFE60" s="0"/>
      <c r="AFF60" s="0"/>
      <c r="AFG60" s="0"/>
      <c r="AFH60" s="0"/>
      <c r="AFI60" s="0"/>
      <c r="AFJ60" s="0"/>
      <c r="AFK60" s="0"/>
      <c r="AFL60" s="0"/>
      <c r="AFM60" s="0"/>
      <c r="AFN60" s="0"/>
      <c r="AFO60" s="0"/>
      <c r="AFP60" s="0"/>
      <c r="AFQ60" s="0"/>
      <c r="AFR60" s="0"/>
      <c r="AFS60" s="0"/>
      <c r="AFT60" s="0"/>
      <c r="AFU60" s="0"/>
      <c r="AFV60" s="0"/>
      <c r="AFW60" s="0"/>
      <c r="AFX60" s="0"/>
      <c r="AFY60" s="0"/>
      <c r="AFZ60" s="0"/>
      <c r="AGA60" s="0"/>
      <c r="AGB60" s="0"/>
      <c r="AGC60" s="0"/>
      <c r="AGD60" s="0"/>
      <c r="AGE60" s="0"/>
      <c r="AGF60" s="0"/>
      <c r="AGG60" s="0"/>
      <c r="AGH60" s="0"/>
      <c r="AGI60" s="0"/>
      <c r="AGJ60" s="0"/>
      <c r="AGK60" s="0"/>
      <c r="AGL60" s="0"/>
      <c r="AGM60" s="0"/>
      <c r="AGN60" s="0"/>
      <c r="AGO60" s="0"/>
      <c r="AGP60" s="0"/>
      <c r="AGQ60" s="0"/>
      <c r="AGR60" s="0"/>
      <c r="AGS60" s="0"/>
      <c r="AGT60" s="0"/>
      <c r="AGU60" s="0"/>
      <c r="AGV60" s="0"/>
      <c r="AGW60" s="0"/>
      <c r="AGX60" s="0"/>
      <c r="AGY60" s="0"/>
      <c r="AGZ60" s="0"/>
      <c r="AHA60" s="0"/>
      <c r="AHB60" s="0"/>
      <c r="AHC60" s="0"/>
      <c r="AHD60" s="0"/>
      <c r="AHE60" s="0"/>
      <c r="AHF60" s="0"/>
      <c r="AHG60" s="0"/>
      <c r="AHH60" s="0"/>
      <c r="AHI60" s="0"/>
      <c r="AHJ60" s="0"/>
      <c r="AHK60" s="0"/>
      <c r="AHL60" s="0"/>
      <c r="AHM60" s="0"/>
      <c r="AHN60" s="0"/>
      <c r="AHO60" s="0"/>
      <c r="AHP60" s="0"/>
      <c r="AHQ60" s="0"/>
      <c r="AHR60" s="0"/>
      <c r="AHS60" s="0"/>
      <c r="AHT60" s="0"/>
      <c r="AHU60" s="0"/>
      <c r="AHV60" s="0"/>
      <c r="AHW60" s="0"/>
      <c r="AHX60" s="0"/>
      <c r="AHY60" s="0"/>
      <c r="AHZ60" s="0"/>
      <c r="AIA60" s="0"/>
      <c r="AIB60" s="0"/>
      <c r="AIC60" s="0"/>
      <c r="AID60" s="0"/>
      <c r="AIE60" s="0"/>
      <c r="AIF60" s="0"/>
      <c r="AIG60" s="0"/>
      <c r="AIH60" s="0"/>
      <c r="AII60" s="0"/>
      <c r="AIJ60" s="0"/>
      <c r="AIK60" s="0"/>
      <c r="AIL60" s="0"/>
      <c r="AIM60" s="0"/>
      <c r="AIN60" s="0"/>
      <c r="AIO60" s="0"/>
      <c r="AIP60" s="0"/>
      <c r="AIQ60" s="0"/>
      <c r="AIR60" s="0"/>
      <c r="AIS60" s="0"/>
      <c r="AIT60" s="0"/>
      <c r="AIU60" s="0"/>
      <c r="AIV60" s="0"/>
      <c r="AIW60" s="0"/>
      <c r="AIX60" s="0"/>
      <c r="AIY60" s="0"/>
      <c r="AIZ60" s="0"/>
      <c r="AJA60" s="0"/>
      <c r="AJB60" s="0"/>
      <c r="AJC60" s="0"/>
      <c r="AJD60" s="0"/>
      <c r="AJE60" s="0"/>
      <c r="AJF60" s="0"/>
      <c r="AJG60" s="0"/>
      <c r="AJH60" s="0"/>
      <c r="AJI60" s="0"/>
      <c r="AJJ60" s="0"/>
      <c r="AJK60" s="0"/>
      <c r="AJL60" s="0"/>
      <c r="AJM60" s="0"/>
      <c r="AJN60" s="0"/>
      <c r="AJO60" s="0"/>
      <c r="AJP60" s="0"/>
      <c r="AJQ60" s="0"/>
      <c r="AJR60" s="0"/>
      <c r="AJS60" s="0"/>
      <c r="AJT60" s="0"/>
      <c r="AJU60" s="0"/>
      <c r="AJV60" s="0"/>
      <c r="AJW60" s="0"/>
      <c r="AJX60" s="0"/>
      <c r="AJY60" s="0"/>
      <c r="AJZ60" s="0"/>
      <c r="AKA60" s="0"/>
      <c r="AKB60" s="0"/>
      <c r="AKC60" s="0"/>
      <c r="AKD60" s="0"/>
      <c r="AKE60" s="0"/>
      <c r="AKF60" s="0"/>
      <c r="AKG60" s="0"/>
      <c r="AKH60" s="0"/>
      <c r="AKI60" s="0"/>
      <c r="AKJ60" s="0"/>
      <c r="AKK60" s="0"/>
      <c r="AKL60" s="0"/>
      <c r="AKM60" s="0"/>
      <c r="AKN60" s="0"/>
      <c r="AKO60" s="0"/>
      <c r="AKP60" s="0"/>
      <c r="AKQ60" s="0"/>
      <c r="AKR60" s="0"/>
      <c r="AKS60" s="0"/>
      <c r="AKT60" s="0"/>
      <c r="AKU60" s="0"/>
      <c r="AKV60" s="0"/>
      <c r="AKW60" s="0"/>
      <c r="AKX60" s="0"/>
      <c r="AKY60" s="0"/>
      <c r="AKZ60" s="0"/>
      <c r="ALA60" s="0"/>
      <c r="ALB60" s="0"/>
      <c r="ALC60" s="0"/>
      <c r="ALD60" s="0"/>
      <c r="ALE60" s="0"/>
      <c r="ALF60" s="0"/>
      <c r="ALG60" s="0"/>
      <c r="ALH60" s="0"/>
      <c r="ALI60" s="0"/>
      <c r="ALJ60" s="0"/>
      <c r="ALK60" s="0"/>
      <c r="ALL60" s="0"/>
      <c r="ALM60" s="0"/>
      <c r="ALN60" s="0"/>
      <c r="ALO60" s="0"/>
      <c r="ALP60" s="0"/>
      <c r="ALQ60" s="0"/>
      <c r="ALR60" s="0"/>
      <c r="ALS60" s="0"/>
      <c r="ALT60" s="0"/>
      <c r="ALU60" s="0"/>
      <c r="ALV60" s="0"/>
      <c r="ALW60" s="0"/>
      <c r="ALX60" s="0"/>
      <c r="ALY60" s="0"/>
      <c r="ALZ60" s="0"/>
      <c r="AMA60" s="0"/>
      <c r="AMB60" s="0"/>
      <c r="AMC60" s="0"/>
      <c r="AMD60" s="0"/>
      <c r="AME60" s="0"/>
      <c r="AMF60" s="0"/>
      <c r="AMG60" s="0"/>
      <c r="AMH60" s="0"/>
      <c r="AMI60" s="0"/>
      <c r="AMJ60" s="0"/>
    </row>
    <row r="61" s="156" customFormat="true" ht="6" hidden="false" customHeight="true" outlineLevel="0" collapsed="false">
      <c r="B61" s="157"/>
      <c r="C61" s="158"/>
      <c r="D61" s="158"/>
      <c r="E61" s="158"/>
      <c r="F61" s="159"/>
      <c r="G61" s="159"/>
      <c r="H61" s="160"/>
      <c r="I61" s="160"/>
      <c r="J61" s="160"/>
      <c r="K61" s="160"/>
      <c r="L61" s="159"/>
      <c r="M61" s="159"/>
      <c r="N61" s="159"/>
      <c r="O61" s="159"/>
      <c r="P61" s="161"/>
      <c r="Q61" s="161"/>
      <c r="R61" s="161"/>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c r="AV61" s="160"/>
      <c r="AW61" s="160"/>
      <c r="AX61" s="162"/>
      <c r="AY61" s="162"/>
      <c r="AZ61" s="162"/>
      <c r="BA61" s="162"/>
      <c r="BB61" s="159"/>
      <c r="BC61" s="159"/>
      <c r="BD61" s="159"/>
      <c r="BE61" s="159"/>
      <c r="BF61" s="163"/>
    </row>
    <row r="62" customFormat="false" ht="20.1" hidden="false" customHeight="true" outlineLevel="0" collapsed="false">
      <c r="A62" s="0"/>
      <c r="B62" s="164"/>
      <c r="C62" s="165"/>
      <c r="D62" s="165"/>
      <c r="E62" s="165"/>
      <c r="F62" s="165"/>
      <c r="G62" s="165"/>
      <c r="H62" s="166" t="s">
        <v>
87</v>
      </c>
      <c r="I62" s="166"/>
      <c r="J62" s="166"/>
      <c r="K62" s="166"/>
      <c r="L62" s="166"/>
      <c r="M62" s="166"/>
      <c r="N62" s="166"/>
      <c r="O62" s="166"/>
      <c r="P62" s="166"/>
      <c r="Q62" s="166"/>
      <c r="R62" s="166"/>
      <c r="S62" s="167" t="n">
        <f aca="false">
IF(SUMIF($F$22:$F$60, "生活相談員", S22:S60)=0,"",SUMIF($F$22:$F$60,"生活相談員",S22:S60))</f>
        <v>
7.00000000000001</v>
      </c>
      <c r="T62" s="168" t="n">
        <f aca="false">
IF(SUMIF($F$22:$F$60, "生活相談員", T22:T60)=0,"",SUMIF($F$22:$F$60,"生活相談員",T22:T60))</f>
        <v>
7.00000000000001</v>
      </c>
      <c r="U62" s="168" t="n">
        <f aca="false">
IF(SUMIF($F$22:$F$60, "生活相談員", U22:U60)=0,"",SUMIF($F$22:$F$60,"生活相談員",U22:U60))</f>
        <v>
7.00000000000001</v>
      </c>
      <c r="V62" s="168" t="n">
        <f aca="false">
IF(SUMIF($F$22:$F$60, "生活相談員", V22:V60)=0,"",SUMIF($F$22:$F$60,"生活相談員",V22:V60))</f>
        <v>
7.00000000000001</v>
      </c>
      <c r="W62" s="168" t="n">
        <f aca="false">
IF(SUMIF($F$22:$F$60, "生活相談員", W22:W60)=0,"",SUMIF($F$22:$F$60,"生活相談員",W22:W60))</f>
        <v>
7.00000000000001</v>
      </c>
      <c r="X62" s="168" t="n">
        <f aca="false">
IF(SUMIF($F$22:$F$60, "生活相談員", X22:X60)=0,"",SUMIF($F$22:$F$60,"生活相談員",X22:X60))</f>
        <v>
7.00000000000001</v>
      </c>
      <c r="Y62" s="169" t="n">
        <f aca="false">
IF(SUMIF($F$22:$F$60, "生活相談員", Y22:Y60)=0,"",SUMIF($F$22:$F$60,"生活相談員",Y22:Y60))</f>
        <v>
7.00000000000001</v>
      </c>
      <c r="Z62" s="167" t="n">
        <f aca="false">
IF(SUMIF($F$22:$F$60, "生活相談員", Z22:Z60)=0,"",SUMIF($F$22:$F$60,"生活相談員",Z22:Z60))</f>
        <v>
7.00000000000001</v>
      </c>
      <c r="AA62" s="168" t="n">
        <f aca="false">
IF(SUMIF($F$22:$F$60, "生活相談員", AA22:AA60)=0,"",SUMIF($F$22:$F$60,"生活相談員",AA22:AA60))</f>
        <v>
7.00000000000001</v>
      </c>
      <c r="AB62" s="168" t="n">
        <f aca="false">
IF(SUMIF($F$22:$F$60, "生活相談員", AB22:AB60)=0,"",SUMIF($F$22:$F$60,"生活相談員",AB22:AB60))</f>
        <v>
7.00000000000001</v>
      </c>
      <c r="AC62" s="168" t="n">
        <f aca="false">
IF(SUMIF($F$22:$F$60, "生活相談員", AC22:AC60)=0,"",SUMIF($F$22:$F$60,"生活相談員",AC22:AC60))</f>
        <v>
7.00000000000001</v>
      </c>
      <c r="AD62" s="168" t="n">
        <f aca="false">
IF(SUMIF($F$22:$F$60, "生活相談員", AD22:AD60)=0,"",SUMIF($F$22:$F$60,"生活相談員",AD22:AD60))</f>
        <v>
7.00000000000001</v>
      </c>
      <c r="AE62" s="168" t="n">
        <f aca="false">
IF(SUMIF($F$22:$F$60, "生活相談員", AE22:AE60)=0,"",SUMIF($F$22:$F$60,"生活相談員",AE22:AE60))</f>
        <v>
7.00000000000001</v>
      </c>
      <c r="AF62" s="169" t="n">
        <f aca="false">
IF(SUMIF($F$22:$F$60, "生活相談員", AF22:AF60)=0,"",SUMIF($F$22:$F$60,"生活相談員",AF22:AF60))</f>
        <v>
7.00000000000001</v>
      </c>
      <c r="AG62" s="167" t="n">
        <f aca="false">
IF(SUMIF($F$22:$F$60, "生活相談員", AG22:AG60)=0,"",SUMIF($F$22:$F$60,"生活相談員",AG22:AG60))</f>
        <v>
7.00000000000001</v>
      </c>
      <c r="AH62" s="168" t="n">
        <f aca="false">
IF(SUMIF($F$22:$F$60, "生活相談員", AH22:AH60)=0,"",SUMIF($F$22:$F$60,"生活相談員",AH22:AH60))</f>
        <v>
7.00000000000001</v>
      </c>
      <c r="AI62" s="168" t="n">
        <f aca="false">
IF(SUMIF($F$22:$F$60, "生活相談員", AI22:AI60)=0,"",SUMIF($F$22:$F$60,"生活相談員",AI22:AI60))</f>
        <v>
7.00000000000001</v>
      </c>
      <c r="AJ62" s="168" t="n">
        <f aca="false">
IF(SUMIF($F$22:$F$60, "生活相談員", AJ22:AJ60)=0,"",SUMIF($F$22:$F$60,"生活相談員",AJ22:AJ60))</f>
        <v>
7.00000000000001</v>
      </c>
      <c r="AK62" s="168" t="n">
        <f aca="false">
IF(SUMIF($F$22:$F$60, "生活相談員", AK22:AK60)=0,"",SUMIF($F$22:$F$60,"生活相談員",AK22:AK60))</f>
        <v>
7.00000000000001</v>
      </c>
      <c r="AL62" s="168" t="n">
        <f aca="false">
IF(SUMIF($F$22:$F$60, "生活相談員", AL22:AL60)=0,"",SUMIF($F$22:$F$60,"生活相談員",AL22:AL60))</f>
        <v>
7.00000000000001</v>
      </c>
      <c r="AM62" s="169" t="n">
        <f aca="false">
IF(SUMIF($F$22:$F$60, "生活相談員", AM22:AM60)=0,"",SUMIF($F$22:$F$60,"生活相談員",AM22:AM60))</f>
        <v>
7.00000000000001</v>
      </c>
      <c r="AN62" s="167" t="n">
        <f aca="false">
IF(SUMIF($F$22:$F$60, "生活相談員", AN22:AN60)=0,"",SUMIF($F$22:$F$60,"生活相談員",AN22:AN60))</f>
        <v>
7.00000000000001</v>
      </c>
      <c r="AO62" s="168" t="n">
        <f aca="false">
IF(SUMIF($F$22:$F$60, "生活相談員", AO22:AO60)=0,"",SUMIF($F$22:$F$60,"生活相談員",AO22:AO60))</f>
        <v>
7.00000000000001</v>
      </c>
      <c r="AP62" s="168" t="n">
        <f aca="false">
IF(SUMIF($F$22:$F$60, "生活相談員", AP22:AP60)=0,"",SUMIF($F$22:$F$60,"生活相談員",AP22:AP60))</f>
        <v>
7.00000000000001</v>
      </c>
      <c r="AQ62" s="168" t="n">
        <f aca="false">
IF(SUMIF($F$22:$F$60, "生活相談員", AQ22:AQ60)=0,"",SUMIF($F$22:$F$60,"生活相談員",AQ22:AQ60))</f>
        <v>
7.00000000000001</v>
      </c>
      <c r="AR62" s="168" t="n">
        <f aca="false">
IF(SUMIF($F$22:$F$60, "生活相談員", AR22:AR60)=0,"",SUMIF($F$22:$F$60,"生活相談員",AR22:AR60))</f>
        <v>
7.00000000000001</v>
      </c>
      <c r="AS62" s="168" t="n">
        <f aca="false">
IF(SUMIF($F$22:$F$60, "生活相談員", AS22:AS60)=0,"",SUMIF($F$22:$F$60,"生活相談員",AS22:AS60))</f>
        <v>
7.00000000000001</v>
      </c>
      <c r="AT62" s="169" t="n">
        <f aca="false">
IF(SUMIF($F$22:$F$60, "生活相談員", AT22:AT60)=0,"",SUMIF($F$22:$F$60,"生活相談員",AT22:AT60))</f>
        <v>
7.00000000000001</v>
      </c>
      <c r="AU62" s="167" t="str">
        <f aca="false">
IF(SUMIF($F$22:$F$60, "生活相談員", AU22:AU60)=0,"",SUMIF($F$22:$F$60,"生活相談員",AU22:AU60))</f>
        <v>
</v>
      </c>
      <c r="AV62" s="168" t="str">
        <f aca="false">
IF(SUMIF($F$22:$F$60, "生活相談員", AV22:AV60)=0,"",SUMIF($F$22:$F$60,"生活相談員",AV22:AV60))</f>
        <v>
</v>
      </c>
      <c r="AW62" s="169" t="str">
        <f aca="false">
IF(SUMIF($F$22:$F$60, "生活相談員", AW22:AW60)=0,"",SUMIF($F$22:$F$60,"生活相談員",AW22:AW60))</f>
        <v>
</v>
      </c>
      <c r="AX62" s="170" t="n">
        <f aca="false">
IF(SUMIF($C$22:$C$60, "生活相談員", AX22:AY60)=0,"",SUMIF($C$22:$C$60,"生活相談員",AX22:AY60))</f>
        <v>
224</v>
      </c>
      <c r="AY62" s="170"/>
      <c r="AZ62" s="171" t="e">
        <f aca="false">
IF(AX62="","",IF($BB$3="計画",AX62/4,IF($BB$3="実績",AX62/())))</f>
        <v>
#VALUE!</v>
      </c>
      <c r="BA62" s="171"/>
      <c r="BB62" s="172"/>
      <c r="BC62" s="172"/>
      <c r="BD62" s="172"/>
      <c r="BE62" s="172"/>
      <c r="BF62" s="172"/>
      <c r="BN62" s="0"/>
      <c r="BO62" s="0"/>
      <c r="BP62" s="0"/>
      <c r="BQ62" s="0"/>
      <c r="BR62" s="0"/>
      <c r="BS62" s="0"/>
      <c r="BT62" s="0"/>
      <c r="BU62" s="0"/>
    </row>
    <row r="63" customFormat="false" ht="20.1" hidden="false" customHeight="true" outlineLevel="0" collapsed="false">
      <c r="A63" s="0"/>
      <c r="B63" s="173"/>
      <c r="C63" s="174"/>
      <c r="D63" s="174"/>
      <c r="E63" s="174"/>
      <c r="F63" s="174"/>
      <c r="G63" s="174"/>
      <c r="H63" s="175" t="s">
        <v>
88</v>
      </c>
      <c r="I63" s="175"/>
      <c r="J63" s="175"/>
      <c r="K63" s="175"/>
      <c r="L63" s="175"/>
      <c r="M63" s="175"/>
      <c r="N63" s="175"/>
      <c r="O63" s="175"/>
      <c r="P63" s="175"/>
      <c r="Q63" s="175"/>
      <c r="R63" s="175"/>
      <c r="S63" s="176" t="n">
        <f aca="false">
IF(SUMIF($F$22:$F$60, "看護職員", S22:S60)=0,"",SUMIF($F$22:$F$60, "看護職員", S22:S60))</f>
        <v>
4</v>
      </c>
      <c r="T63" s="177" t="n">
        <f aca="false">
IF(SUMIF($F$22:$F$60, "看護職員", T22:T60)=0,"",SUMIF($F$22:$F$60, "看護職員", T22:T60))</f>
        <v>
4</v>
      </c>
      <c r="U63" s="177" t="n">
        <f aca="false">
IF(SUMIF($F$22:$F$60, "看護職員", U22:U60)=0,"",SUMIF($F$22:$F$60, "看護職員", U22:U60))</f>
        <v>
4</v>
      </c>
      <c r="V63" s="177" t="n">
        <f aca="false">
IF(SUMIF($F$22:$F$60, "看護職員", V22:V60)=0,"",SUMIF($F$22:$F$60, "看護職員", V22:V60))</f>
        <v>
4</v>
      </c>
      <c r="W63" s="177" t="n">
        <f aca="false">
IF(SUMIF($F$22:$F$60, "看護職員", W22:W60)=0,"",SUMIF($F$22:$F$60, "看護職員", W22:W60))</f>
        <v>
4</v>
      </c>
      <c r="X63" s="177" t="n">
        <f aca="false">
IF(SUMIF($F$22:$F$60, "看護職員", X22:X60)=0,"",SUMIF($F$22:$F$60, "看護職員", X22:X60))</f>
        <v>
4</v>
      </c>
      <c r="Y63" s="178" t="n">
        <f aca="false">
IF(SUMIF($F$22:$F$60, "看護職員", Y22:Y60)=0,"",SUMIF($F$22:$F$60, "看護職員", Y22:Y60))</f>
        <v>
4</v>
      </c>
      <c r="Z63" s="176" t="n">
        <f aca="false">
IF(SUMIF($F$22:$F$60, "看護職員", Z22:Z60)=0,"",SUMIF($F$22:$F$60, "看護職員", Z22:Z60))</f>
        <v>
4</v>
      </c>
      <c r="AA63" s="177" t="n">
        <f aca="false">
IF(SUMIF($F$22:$F$60, "看護職員", AA22:AA60)=0,"",SUMIF($F$22:$F$60, "看護職員", AA22:AA60))</f>
        <v>
4</v>
      </c>
      <c r="AB63" s="177" t="n">
        <f aca="false">
IF(SUMIF($F$22:$F$60, "看護職員", AB22:AB60)=0,"",SUMIF($F$22:$F$60, "看護職員", AB22:AB60))</f>
        <v>
4</v>
      </c>
      <c r="AC63" s="177" t="n">
        <f aca="false">
IF(SUMIF($F$22:$F$60, "看護職員", AC22:AC60)=0,"",SUMIF($F$22:$F$60, "看護職員", AC22:AC60))</f>
        <v>
4</v>
      </c>
      <c r="AD63" s="177" t="n">
        <f aca="false">
IF(SUMIF($F$22:$F$60, "看護職員", AD22:AD60)=0,"",SUMIF($F$22:$F$60, "看護職員", AD22:AD60))</f>
        <v>
4</v>
      </c>
      <c r="AE63" s="177" t="n">
        <f aca="false">
IF(SUMIF($F$22:$F$60, "看護職員", AE22:AE60)=0,"",SUMIF($F$22:$F$60, "看護職員", AE22:AE60))</f>
        <v>
4</v>
      </c>
      <c r="AF63" s="178" t="n">
        <f aca="false">
IF(SUMIF($F$22:$F$60, "看護職員", AF22:AF60)=0,"",SUMIF($F$22:$F$60, "看護職員", AF22:AF60))</f>
        <v>
4</v>
      </c>
      <c r="AG63" s="176" t="n">
        <f aca="false">
IF(SUMIF($F$22:$F$60, "看護職員", AG22:AG60)=0,"",SUMIF($F$22:$F$60, "看護職員", AG22:AG60))</f>
        <v>
4</v>
      </c>
      <c r="AH63" s="177" t="n">
        <f aca="false">
IF(SUMIF($F$22:$F$60, "看護職員", AH22:AH60)=0,"",SUMIF($F$22:$F$60, "看護職員", AH22:AH60))</f>
        <v>
4</v>
      </c>
      <c r="AI63" s="177" t="n">
        <f aca="false">
IF(SUMIF($F$22:$F$60, "看護職員", AI22:AI60)=0,"",SUMIF($F$22:$F$60, "看護職員", AI22:AI60))</f>
        <v>
4</v>
      </c>
      <c r="AJ63" s="177" t="n">
        <f aca="false">
IF(SUMIF($F$22:$F$60, "看護職員", AJ22:AJ60)=0,"",SUMIF($F$22:$F$60, "看護職員", AJ22:AJ60))</f>
        <v>
4</v>
      </c>
      <c r="AK63" s="177" t="n">
        <f aca="false">
IF(SUMIF($F$22:$F$60, "看護職員", AK22:AK60)=0,"",SUMIF($F$22:$F$60, "看護職員", AK22:AK60))</f>
        <v>
4</v>
      </c>
      <c r="AL63" s="177" t="n">
        <f aca="false">
IF(SUMIF($F$22:$F$60, "看護職員", AL22:AL60)=0,"",SUMIF($F$22:$F$60, "看護職員", AL22:AL60))</f>
        <v>
4</v>
      </c>
      <c r="AM63" s="178" t="n">
        <f aca="false">
IF(SUMIF($F$22:$F$60, "看護職員", AM22:AM60)=0,"",SUMIF($F$22:$F$60, "看護職員", AM22:AM60))</f>
        <v>
4</v>
      </c>
      <c r="AN63" s="176" t="n">
        <f aca="false">
IF(SUMIF($F$22:$F$60, "看護職員", AN22:AN60)=0,"",SUMIF($F$22:$F$60, "看護職員", AN22:AN60))</f>
        <v>
4</v>
      </c>
      <c r="AO63" s="177" t="n">
        <f aca="false">
IF(SUMIF($F$22:$F$60, "看護職員", AO22:AO60)=0,"",SUMIF($F$22:$F$60, "看護職員", AO22:AO60))</f>
        <v>
4</v>
      </c>
      <c r="AP63" s="177" t="n">
        <f aca="false">
IF(SUMIF($F$22:$F$60, "看護職員", AP22:AP60)=0,"",SUMIF($F$22:$F$60, "看護職員", AP22:AP60))</f>
        <v>
4</v>
      </c>
      <c r="AQ63" s="177" t="n">
        <f aca="false">
IF(SUMIF($F$22:$F$60, "看護職員", AQ22:AQ60)=0,"",SUMIF($F$22:$F$60, "看護職員", AQ22:AQ60))</f>
        <v>
4</v>
      </c>
      <c r="AR63" s="177" t="n">
        <f aca="false">
IF(SUMIF($F$22:$F$60, "看護職員", AR22:AR60)=0,"",SUMIF($F$22:$F$60, "看護職員", AR22:AR60))</f>
        <v>
4</v>
      </c>
      <c r="AS63" s="177" t="n">
        <f aca="false">
IF(SUMIF($F$22:$F$60, "看護職員", AS22:AS60)=0,"",SUMIF($F$22:$F$60, "看護職員", AS22:AS60))</f>
        <v>
4</v>
      </c>
      <c r="AT63" s="178" t="n">
        <f aca="false">
IF(SUMIF($F$22:$F$60, "看護職員", AT22:AT60)=0,"",SUMIF($F$22:$F$60, "看護職員", AT22:AT60))</f>
        <v>
4</v>
      </c>
      <c r="AU63" s="176" t="str">
        <f aca="false">
IF(SUMIF($F$22:$F$60, "看護職員", AU22:AU60)=0,"",SUMIF($F$22:$F$60, "看護職員", AU22:AU60))</f>
        <v>
</v>
      </c>
      <c r="AV63" s="177" t="str">
        <f aca="false">
IF(SUMIF($F$22:$F$60, "看護職員", AV22:AV60)=0,"",SUMIF($F$22:$F$60, "看護職員", AV22:AV60))</f>
        <v>
</v>
      </c>
      <c r="AW63" s="178" t="str">
        <f aca="false">
IF(SUMIF($F$22:$F$60, "看護職員", AW22:AW60)=0,"",SUMIF($F$22:$F$60, "看護職員", AW22:AW60))</f>
        <v>
</v>
      </c>
      <c r="AX63" s="179" t="n">
        <f aca="false">
IF(SUMIF($C$22:$C$60, "看護職員", AX22:AX60)=0,"",SUMIF($C$22:$C$60, "看護職員", AX22:AX60))</f>
        <v>
112</v>
      </c>
      <c r="AY63" s="179"/>
      <c r="AZ63" s="180" t="e">
        <f aca="false">
IF(AX63="","",IF($BB$3="計画",AX63/4,IF($BB$3="実績",AX63/())))</f>
        <v>
#VALUE!</v>
      </c>
      <c r="BA63" s="180"/>
      <c r="BB63" s="172"/>
      <c r="BC63" s="172"/>
      <c r="BD63" s="172"/>
      <c r="BE63" s="172"/>
      <c r="BF63" s="172"/>
      <c r="BN63" s="0"/>
      <c r="BO63" s="0"/>
      <c r="BP63" s="0"/>
      <c r="BQ63" s="0"/>
      <c r="BR63" s="0"/>
      <c r="BS63" s="0"/>
      <c r="BT63" s="0"/>
      <c r="BU63" s="0"/>
    </row>
    <row r="64" customFormat="false" ht="20.25" hidden="false" customHeight="true" outlineLevel="0" collapsed="false">
      <c r="A64" s="0"/>
      <c r="B64" s="173"/>
      <c r="C64" s="174"/>
      <c r="D64" s="174"/>
      <c r="E64" s="174"/>
      <c r="F64" s="174"/>
      <c r="G64" s="174"/>
      <c r="H64" s="175" t="s">
        <v>
89</v>
      </c>
      <c r="I64" s="175"/>
      <c r="J64" s="175"/>
      <c r="K64" s="175"/>
      <c r="L64" s="175"/>
      <c r="M64" s="175"/>
      <c r="N64" s="175"/>
      <c r="O64" s="175"/>
      <c r="P64" s="175"/>
      <c r="Q64" s="175"/>
      <c r="R64" s="175"/>
      <c r="S64" s="176" t="n">
        <f aca="false">
IF(SUMIF($F$22:$F$60, "介護職員", S22:S60)=0,"",SUMIF($F$22:$F$60, "介護職員", S22:S60))</f>
        <v>
14</v>
      </c>
      <c r="T64" s="177" t="n">
        <f aca="false">
IF(SUMIF($F$22:$F$60, "介護職員", T22:T60)=0,"",SUMIF($F$22:$F$60, "介護職員", T22:T60))</f>
        <v>
14</v>
      </c>
      <c r="U64" s="177" t="n">
        <f aca="false">
IF(SUMIF($F$22:$F$60, "介護職員", U22:U60)=0,"",SUMIF($F$22:$F$60, "介護職員", U22:U60))</f>
        <v>
14</v>
      </c>
      <c r="V64" s="177" t="n">
        <f aca="false">
IF(SUMIF($F$22:$F$60, "介護職員", V22:V60)=0,"",SUMIF($F$22:$F$60, "介護職員", V22:V60))</f>
        <v>
14</v>
      </c>
      <c r="W64" s="177" t="n">
        <f aca="false">
IF(SUMIF($F$22:$F$60, "介護職員", W22:W60)=0,"",SUMIF($F$22:$F$60, "介護職員", W22:W60))</f>
        <v>
14</v>
      </c>
      <c r="X64" s="177" t="n">
        <f aca="false">
IF(SUMIF($F$22:$F$60, "介護職員", X22:X60)=0,"",SUMIF($F$22:$F$60, "介護職員", X22:X60))</f>
        <v>
14</v>
      </c>
      <c r="Y64" s="178" t="n">
        <f aca="false">
IF(SUMIF($F$22:$F$60, "介護職員", Y22:Y60)=0,"",SUMIF($F$22:$F$60, "介護職員", Y22:Y60))</f>
        <v>
14</v>
      </c>
      <c r="Z64" s="176" t="n">
        <f aca="false">
IF(SUMIF($F$22:$F$60, "介護職員", Z22:Z60)=0,"",SUMIF($F$22:$F$60, "介護職員", Z22:Z60))</f>
        <v>
14</v>
      </c>
      <c r="AA64" s="177" t="n">
        <f aca="false">
IF(SUMIF($F$22:$F$60, "介護職員", AA22:AA60)=0,"",SUMIF($F$22:$F$60, "介護職員", AA22:AA60))</f>
        <v>
14</v>
      </c>
      <c r="AB64" s="177" t="n">
        <f aca="false">
IF(SUMIF($F$22:$F$60, "介護職員", AB22:AB60)=0,"",SUMIF($F$22:$F$60, "介護職員", AB22:AB60))</f>
        <v>
14</v>
      </c>
      <c r="AC64" s="177" t="n">
        <f aca="false">
IF(SUMIF($F$22:$F$60, "介護職員", AC22:AC60)=0,"",SUMIF($F$22:$F$60, "介護職員", AC22:AC60))</f>
        <v>
14</v>
      </c>
      <c r="AD64" s="177" t="n">
        <f aca="false">
IF(SUMIF($F$22:$F$60, "介護職員", AD22:AD60)=0,"",SUMIF($F$22:$F$60, "介護職員", AD22:AD60))</f>
        <v>
14</v>
      </c>
      <c r="AE64" s="177" t="n">
        <f aca="false">
IF(SUMIF($F$22:$F$60, "介護職員", AE22:AE60)=0,"",SUMIF($F$22:$F$60, "介護職員", AE22:AE60))</f>
        <v>
14</v>
      </c>
      <c r="AF64" s="178" t="n">
        <f aca="false">
IF(SUMIF($F$22:$F$60, "介護職員", AF22:AF60)=0,"",SUMIF($F$22:$F$60, "介護職員", AF22:AF60))</f>
        <v>
14</v>
      </c>
      <c r="AG64" s="176" t="n">
        <f aca="false">
IF(SUMIF($F$22:$F$60, "介護職員", AG22:AG60)=0,"",SUMIF($F$22:$F$60, "介護職員", AG22:AG60))</f>
        <v>
14</v>
      </c>
      <c r="AH64" s="177" t="n">
        <f aca="false">
IF(SUMIF($F$22:$F$60, "介護職員", AH22:AH60)=0,"",SUMIF($F$22:$F$60, "介護職員", AH22:AH60))</f>
        <v>
14</v>
      </c>
      <c r="AI64" s="177" t="n">
        <f aca="false">
IF(SUMIF($F$22:$F$60, "介護職員", AI22:AI60)=0,"",SUMIF($F$22:$F$60, "介護職員", AI22:AI60))</f>
        <v>
14</v>
      </c>
      <c r="AJ64" s="177" t="n">
        <f aca="false">
IF(SUMIF($F$22:$F$60, "介護職員", AJ22:AJ60)=0,"",SUMIF($F$22:$F$60, "介護職員", AJ22:AJ60))</f>
        <v>
14</v>
      </c>
      <c r="AK64" s="177" t="n">
        <f aca="false">
IF(SUMIF($F$22:$F$60, "介護職員", AK22:AK60)=0,"",SUMIF($F$22:$F$60, "介護職員", AK22:AK60))</f>
        <v>
14</v>
      </c>
      <c r="AL64" s="177" t="n">
        <f aca="false">
IF(SUMIF($F$22:$F$60, "介護職員", AL22:AL60)=0,"",SUMIF($F$22:$F$60, "介護職員", AL22:AL60))</f>
        <v>
14</v>
      </c>
      <c r="AM64" s="178" t="n">
        <f aca="false">
IF(SUMIF($F$22:$F$60, "介護職員", AM22:AM60)=0,"",SUMIF($F$22:$F$60, "介護職員", AM22:AM60))</f>
        <v>
14</v>
      </c>
      <c r="AN64" s="176" t="n">
        <f aca="false">
IF(SUMIF($F$22:$F$60, "介護職員", AN22:AN60)=0,"",SUMIF($F$22:$F$60, "介護職員", AN22:AN60))</f>
        <v>
14</v>
      </c>
      <c r="AO64" s="177" t="n">
        <f aca="false">
IF(SUMIF($F$22:$F$60, "介護職員", AO22:AO60)=0,"",SUMIF($F$22:$F$60, "介護職員", AO22:AO60))</f>
        <v>
14</v>
      </c>
      <c r="AP64" s="177" t="n">
        <f aca="false">
IF(SUMIF($F$22:$F$60, "介護職員", AP22:AP60)=0,"",SUMIF($F$22:$F$60, "介護職員", AP22:AP60))</f>
        <v>
14</v>
      </c>
      <c r="AQ64" s="177" t="n">
        <f aca="false">
IF(SUMIF($F$22:$F$60, "介護職員", AQ22:AQ60)=0,"",SUMIF($F$22:$F$60, "介護職員", AQ22:AQ60))</f>
        <v>
14</v>
      </c>
      <c r="AR64" s="177" t="n">
        <f aca="false">
IF(SUMIF($F$22:$F$60, "介護職員", AR22:AR60)=0,"",SUMIF($F$22:$F$60, "介護職員", AR22:AR60))</f>
        <v>
14</v>
      </c>
      <c r="AS64" s="177" t="n">
        <f aca="false">
IF(SUMIF($F$22:$F$60, "介護職員", AS22:AS60)=0,"",SUMIF($F$22:$F$60, "介護職員", AS22:AS60))</f>
        <v>
14</v>
      </c>
      <c r="AT64" s="178" t="n">
        <f aca="false">
IF(SUMIF($F$22:$F$60, "介護職員", AT22:AT60)=0,"",SUMIF($F$22:$F$60, "介護職員", AT22:AT60))</f>
        <v>
14</v>
      </c>
      <c r="AU64" s="176" t="str">
        <f aca="false">
IF(SUMIF($F$22:$F$60, "介護職員", AU22:AU60)=0,"",SUMIF($F$22:$F$60, "介護職員", AU22:AU60))</f>
        <v>
</v>
      </c>
      <c r="AV64" s="177" t="str">
        <f aca="false">
IF(SUMIF($F$22:$F$60, "介護職員", AV22:AV60)=0,"",SUMIF($F$22:$F$60, "介護職員", AV22:AV60))</f>
        <v>
</v>
      </c>
      <c r="AW64" s="178" t="str">
        <f aca="false">
IF(SUMIF($F$22:$F$60, "介護職員", AW22:AW60)=0,"",SUMIF($F$22:$F$60, "介護職員", AW22:AW60))</f>
        <v>
</v>
      </c>
      <c r="AX64" s="179" t="n">
        <f aca="false">
IF(SUMIF($C$22:$C$60, "介護職員", AX22:AX60)=0,"",SUMIF($C$22:$C$60, "介護職員", AX22:AX60))</f>
        <v>
448</v>
      </c>
      <c r="AY64" s="179"/>
      <c r="AZ64" s="180" t="e">
        <f aca="false">
IF(AX64="","",IF($BB$3="計画",AX64/4,IF($BB$3="実績",AX64/())))</f>
        <v>
#VALUE!</v>
      </c>
      <c r="BA64" s="180"/>
      <c r="BB64" s="172"/>
      <c r="BC64" s="172"/>
      <c r="BD64" s="172"/>
      <c r="BE64" s="172"/>
      <c r="BF64" s="172"/>
      <c r="BN64" s="0"/>
      <c r="BO64" s="0"/>
      <c r="BP64" s="0"/>
      <c r="BQ64" s="0"/>
      <c r="BR64" s="0"/>
      <c r="BS64" s="0"/>
      <c r="BT64" s="0"/>
      <c r="BU64" s="0"/>
    </row>
    <row r="65" customFormat="false" ht="20.25" hidden="false" customHeight="true" outlineLevel="0" collapsed="false">
      <c r="A65" s="0"/>
      <c r="B65" s="173"/>
      <c r="C65" s="174"/>
      <c r="D65" s="174"/>
      <c r="E65" s="174"/>
      <c r="F65" s="174"/>
      <c r="G65" s="174"/>
      <c r="H65" s="175" t="s">
        <v>
90</v>
      </c>
      <c r="I65" s="175"/>
      <c r="J65" s="175"/>
      <c r="K65" s="175"/>
      <c r="L65" s="175"/>
      <c r="M65" s="175"/>
      <c r="N65" s="175"/>
      <c r="O65" s="175"/>
      <c r="P65" s="175"/>
      <c r="Q65" s="175"/>
      <c r="R65" s="175"/>
      <c r="S65" s="181" t="n">
        <v>
12</v>
      </c>
      <c r="T65" s="182" t="n">
        <v>
12</v>
      </c>
      <c r="U65" s="182" t="n">
        <v>
12</v>
      </c>
      <c r="V65" s="182" t="n">
        <v>
12</v>
      </c>
      <c r="W65" s="182" t="n">
        <v>
12</v>
      </c>
      <c r="X65" s="182" t="n">
        <v>
12</v>
      </c>
      <c r="Y65" s="183" t="n">
        <v>
12</v>
      </c>
      <c r="Z65" s="181" t="n">
        <v>
12</v>
      </c>
      <c r="AA65" s="182" t="n">
        <v>
12</v>
      </c>
      <c r="AB65" s="182" t="n">
        <v>
12</v>
      </c>
      <c r="AC65" s="182" t="n">
        <v>
12</v>
      </c>
      <c r="AD65" s="182" t="n">
        <v>
12</v>
      </c>
      <c r="AE65" s="182" t="n">
        <v>
12</v>
      </c>
      <c r="AF65" s="183" t="n">
        <v>
12</v>
      </c>
      <c r="AG65" s="181" t="n">
        <v>
12</v>
      </c>
      <c r="AH65" s="182" t="n">
        <v>
12</v>
      </c>
      <c r="AI65" s="182" t="n">
        <v>
12</v>
      </c>
      <c r="AJ65" s="182" t="n">
        <v>
12</v>
      </c>
      <c r="AK65" s="182" t="n">
        <v>
12</v>
      </c>
      <c r="AL65" s="182" t="n">
        <v>
12</v>
      </c>
      <c r="AM65" s="183" t="n">
        <v>
12</v>
      </c>
      <c r="AN65" s="181" t="n">
        <v>
12</v>
      </c>
      <c r="AO65" s="182" t="n">
        <v>
12</v>
      </c>
      <c r="AP65" s="182" t="n">
        <v>
12</v>
      </c>
      <c r="AQ65" s="182" t="n">
        <v>
12</v>
      </c>
      <c r="AR65" s="182" t="n">
        <v>
12</v>
      </c>
      <c r="AS65" s="182" t="n">
        <v>
12</v>
      </c>
      <c r="AT65" s="183" t="n">
        <v>
12</v>
      </c>
      <c r="AU65" s="181"/>
      <c r="AV65" s="182"/>
      <c r="AW65" s="183"/>
      <c r="AX65" s="184"/>
      <c r="AY65" s="184"/>
      <c r="AZ65" s="184"/>
      <c r="BA65" s="184"/>
      <c r="BB65" s="172"/>
      <c r="BC65" s="172"/>
      <c r="BD65" s="172"/>
      <c r="BE65" s="172"/>
      <c r="BF65" s="172"/>
      <c r="BN65" s="0"/>
      <c r="BO65" s="0"/>
      <c r="BP65" s="0"/>
      <c r="BQ65" s="0"/>
      <c r="BR65" s="0"/>
      <c r="BS65" s="0"/>
      <c r="BT65" s="0"/>
      <c r="BU65" s="0"/>
    </row>
    <row r="66" customFormat="false" ht="20.25" hidden="false" customHeight="true" outlineLevel="0" collapsed="false">
      <c r="A66" s="0"/>
      <c r="B66" s="173"/>
      <c r="C66" s="174"/>
      <c r="D66" s="174"/>
      <c r="E66" s="174"/>
      <c r="F66" s="174"/>
      <c r="G66" s="174"/>
      <c r="H66" s="185" t="s">
        <v>
91</v>
      </c>
      <c r="I66" s="185"/>
      <c r="J66" s="185"/>
      <c r="K66" s="185"/>
      <c r="L66" s="185"/>
      <c r="M66" s="185"/>
      <c r="N66" s="185"/>
      <c r="O66" s="185"/>
      <c r="P66" s="185"/>
      <c r="Q66" s="185"/>
      <c r="R66" s="185"/>
      <c r="S66" s="181" t="n">
        <v>
7</v>
      </c>
      <c r="T66" s="182" t="n">
        <v>
7</v>
      </c>
      <c r="U66" s="182" t="n">
        <v>
7</v>
      </c>
      <c r="V66" s="182" t="n">
        <v>
7</v>
      </c>
      <c r="W66" s="182" t="n">
        <v>
7</v>
      </c>
      <c r="X66" s="182" t="n">
        <v>
7</v>
      </c>
      <c r="Y66" s="183" t="n">
        <v>
7</v>
      </c>
      <c r="Z66" s="181" t="n">
        <v>
7</v>
      </c>
      <c r="AA66" s="182" t="n">
        <v>
7</v>
      </c>
      <c r="AB66" s="182" t="n">
        <v>
7</v>
      </c>
      <c r="AC66" s="182" t="n">
        <v>
7</v>
      </c>
      <c r="AD66" s="182" t="n">
        <v>
7</v>
      </c>
      <c r="AE66" s="182" t="n">
        <v>
7</v>
      </c>
      <c r="AF66" s="183" t="n">
        <v>
7</v>
      </c>
      <c r="AG66" s="181" t="n">
        <v>
7</v>
      </c>
      <c r="AH66" s="182" t="n">
        <v>
7</v>
      </c>
      <c r="AI66" s="182" t="n">
        <v>
7</v>
      </c>
      <c r="AJ66" s="182" t="n">
        <v>
7</v>
      </c>
      <c r="AK66" s="182" t="n">
        <v>
7</v>
      </c>
      <c r="AL66" s="182" t="n">
        <v>
7</v>
      </c>
      <c r="AM66" s="183" t="n">
        <v>
7</v>
      </c>
      <c r="AN66" s="181" t="n">
        <v>
7</v>
      </c>
      <c r="AO66" s="182" t="n">
        <v>
7</v>
      </c>
      <c r="AP66" s="182" t="n">
        <v>
7</v>
      </c>
      <c r="AQ66" s="182" t="n">
        <v>
7</v>
      </c>
      <c r="AR66" s="182" t="n">
        <v>
7</v>
      </c>
      <c r="AS66" s="182" t="n">
        <v>
7</v>
      </c>
      <c r="AT66" s="183" t="n">
        <v>
7</v>
      </c>
      <c r="AU66" s="181"/>
      <c r="AV66" s="182"/>
      <c r="AW66" s="183"/>
      <c r="AX66" s="184"/>
      <c r="AY66" s="184"/>
      <c r="AZ66" s="184"/>
      <c r="BA66" s="184"/>
      <c r="BB66" s="172"/>
      <c r="BC66" s="172"/>
      <c r="BD66" s="172"/>
      <c r="BE66" s="172"/>
      <c r="BF66" s="172"/>
      <c r="BN66" s="0"/>
      <c r="BO66" s="0"/>
      <c r="BP66" s="0"/>
      <c r="BQ66" s="0"/>
      <c r="BR66" s="0"/>
      <c r="BS66" s="0"/>
      <c r="BT66" s="0"/>
      <c r="BU66" s="0"/>
    </row>
    <row r="67" customFormat="false" ht="18.75" hidden="false" customHeight="true" outlineLevel="0" collapsed="false">
      <c r="A67" s="0"/>
      <c r="B67" s="78" t="s">
        <v>
92</v>
      </c>
      <c r="C67" s="78"/>
      <c r="D67" s="78"/>
      <c r="E67" s="78"/>
      <c r="F67" s="78"/>
      <c r="G67" s="78"/>
      <c r="H67" s="78"/>
      <c r="I67" s="78"/>
      <c r="J67" s="78"/>
      <c r="K67" s="78"/>
      <c r="L67" s="186" t="s">
        <v>
66</v>
      </c>
      <c r="M67" s="186"/>
      <c r="N67" s="186"/>
      <c r="O67" s="186"/>
      <c r="P67" s="186"/>
      <c r="Q67" s="186"/>
      <c r="R67" s="186"/>
      <c r="S67" s="187" t="n">
        <f aca="false">
IF($L67="","",IF(COUNTIFS($F$22:$F$60,$L67,S$22:S$60,"&gt;0")=0,"",COUNTIFS($F$22:$F$60,$L67,S$22:S$60,"&gt;0")))</f>
        <v>
1</v>
      </c>
      <c r="T67" s="188" t="n">
        <f aca="false">
IF($L67="","",IF(COUNTIFS($F$22:$F$60,$L67,T$22:T$60,"&gt;0")=0,"",COUNTIFS($F$22:$F$60,$L67,T$22:T$60,"&gt;0")))</f>
        <v>
1</v>
      </c>
      <c r="U67" s="188" t="n">
        <f aca="false">
IF($L67="","",IF(COUNTIFS($F$22:$F$60,$L67,U$22:U$60,"&gt;0")=0,"",COUNTIFS($F$22:$F$60,$L67,U$22:U$60,"&gt;0")))</f>
        <v>
1</v>
      </c>
      <c r="V67" s="188" t="n">
        <f aca="false">
IF($L67="","",IF(COUNTIFS($F$22:$F$60,$L67,V$22:V$60,"&gt;0")=0,"",COUNTIFS($F$22:$F$60,$L67,V$22:V$60,"&gt;0")))</f>
        <v>
1</v>
      </c>
      <c r="W67" s="188" t="n">
        <f aca="false">
IF($L67="","",IF(COUNTIFS($F$22:$F$60,$L67,W$22:W$60,"&gt;0")=0,"",COUNTIFS($F$22:$F$60,$L67,W$22:W$60,"&gt;0")))</f>
        <v>
1</v>
      </c>
      <c r="X67" s="188" t="n">
        <f aca="false">
IF($L67="","",IF(COUNTIFS($F$22:$F$60,$L67,X$22:X$60,"&gt;0")=0,"",COUNTIFS($F$22:$F$60,$L67,X$22:X$60,"&gt;0")))</f>
        <v>
1</v>
      </c>
      <c r="Y67" s="189" t="n">
        <f aca="false">
IF($L67="","",IF(COUNTIFS($F$22:$F$60,$L67,Y$22:Y$60,"&gt;0")=0,"",COUNTIFS($F$22:$F$60,$L67,Y$22:Y$60,"&gt;0")))</f>
        <v>
1</v>
      </c>
      <c r="Z67" s="190" t="n">
        <f aca="false">
IF($L67="","",IF(COUNTIFS($F$22:$F$60,$L67,Z$22:Z$60,"&gt;0")=0,"",COUNTIFS($F$22:$F$60,$L67,Z$22:Z$60,"&gt;0")))</f>
        <v>
1</v>
      </c>
      <c r="AA67" s="188" t="n">
        <f aca="false">
IF($L67="","",IF(COUNTIFS($F$22:$F$60,$L67,AA$22:AA$60,"&gt;0")=0,"",COUNTIFS($F$22:$F$60,$L67,AA$22:AA$60,"&gt;0")))</f>
        <v>
1</v>
      </c>
      <c r="AB67" s="188" t="n">
        <f aca="false">
IF($L67="","",IF(COUNTIFS($F$22:$F$60,$L67,AB$22:AB$60,"&gt;0")=0,"",COUNTIFS($F$22:$F$60,$L67,AB$22:AB$60,"&gt;0")))</f>
        <v>
1</v>
      </c>
      <c r="AC67" s="188" t="n">
        <f aca="false">
IF($L67="","",IF(COUNTIFS($F$22:$F$60,$L67,AC$22:AC$60,"&gt;0")=0,"",COUNTIFS($F$22:$F$60,$L67,AC$22:AC$60,"&gt;0")))</f>
        <v>
1</v>
      </c>
      <c r="AD67" s="188" t="n">
        <f aca="false">
IF($L67="","",IF(COUNTIFS($F$22:$F$60,$L67,AD$22:AD$60,"&gt;0")=0,"",COUNTIFS($F$22:$F$60,$L67,AD$22:AD$60,"&gt;0")))</f>
        <v>
1</v>
      </c>
      <c r="AE67" s="188" t="n">
        <f aca="false">
IF($L67="","",IF(COUNTIFS($F$22:$F$60,$L67,AE$22:AE$60,"&gt;0")=0,"",COUNTIFS($F$22:$F$60,$L67,AE$22:AE$60,"&gt;0")))</f>
        <v>
1</v>
      </c>
      <c r="AF67" s="189" t="n">
        <f aca="false">
IF($L67="","",IF(COUNTIFS($F$22:$F$60,$L67,AF$22:AF$60,"&gt;0")=0,"",COUNTIFS($F$22:$F$60,$L67,AF$22:AF$60,"&gt;0")))</f>
        <v>
1</v>
      </c>
      <c r="AG67" s="188" t="n">
        <f aca="false">
IF($L67="","",IF(COUNTIFS($F$22:$F$60,$L67,AG$22:AG$60,"&gt;0")=0,"",COUNTIFS($F$22:$F$60,$L67,AG$22:AG$60,"&gt;0")))</f>
        <v>
1</v>
      </c>
      <c r="AH67" s="188" t="n">
        <f aca="false">
IF($L67="","",IF(COUNTIFS($F$22:$F$60,$L67,AH$22:AH$60,"&gt;0")=0,"",COUNTIFS($F$22:$F$60,$L67,AH$22:AH$60,"&gt;0")))</f>
        <v>
1</v>
      </c>
      <c r="AI67" s="188" t="n">
        <f aca="false">
IF($L67="","",IF(COUNTIFS($F$22:$F$60,$L67,AI$22:AI$60,"&gt;0")=0,"",COUNTIFS($F$22:$F$60,$L67,AI$22:AI$60,"&gt;0")))</f>
        <v>
1</v>
      </c>
      <c r="AJ67" s="188" t="n">
        <f aca="false">
IF($L67="","",IF(COUNTIFS($F$22:$F$60,$L67,AJ$22:AJ$60,"&gt;0")=0,"",COUNTIFS($F$22:$F$60,$L67,AJ$22:AJ$60,"&gt;0")))</f>
        <v>
1</v>
      </c>
      <c r="AK67" s="188" t="n">
        <f aca="false">
IF($L67="","",IF(COUNTIFS($F$22:$F$60,$L67,AK$22:AK$60,"&gt;0")=0,"",COUNTIFS($F$22:$F$60,$L67,AK$22:AK$60,"&gt;0")))</f>
        <v>
1</v>
      </c>
      <c r="AL67" s="188" t="n">
        <f aca="false">
IF($L67="","",IF(COUNTIFS($F$22:$F$60,$L67,AL$22:AL$60,"&gt;0")=0,"",COUNTIFS($F$22:$F$60,$L67,AL$22:AL$60,"&gt;0")))</f>
        <v>
1</v>
      </c>
      <c r="AM67" s="189" t="n">
        <f aca="false">
IF($L67="","",IF(COUNTIFS($F$22:$F$60,$L67,AM$22:AM$60,"&gt;0")=0,"",COUNTIFS($F$22:$F$60,$L67,AM$22:AM$60,"&gt;0")))</f>
        <v>
1</v>
      </c>
      <c r="AN67" s="188" t="n">
        <f aca="false">
IF($L67="","",IF(COUNTIFS($F$22:$F$60,$L67,AN$22:AN$60,"&gt;0")=0,"",COUNTIFS($F$22:$F$60,$L67,AN$22:AN$60,"&gt;0")))</f>
        <v>
1</v>
      </c>
      <c r="AO67" s="188" t="n">
        <f aca="false">
IF($L67="","",IF(COUNTIFS($F$22:$F$60,$L67,AO$22:AO$60,"&gt;0")=0,"",COUNTIFS($F$22:$F$60,$L67,AO$22:AO$60,"&gt;0")))</f>
        <v>
1</v>
      </c>
      <c r="AP67" s="188" t="n">
        <f aca="false">
IF($L67="","",IF(COUNTIFS($F$22:$F$60,$L67,AP$22:AP$60,"&gt;0")=0,"",COUNTIFS($F$22:$F$60,$L67,AP$22:AP$60,"&gt;0")))</f>
        <v>
1</v>
      </c>
      <c r="AQ67" s="188" t="n">
        <f aca="false">
IF($L67="","",IF(COUNTIFS($F$22:$F$60,$L67,AQ$22:AQ$60,"&gt;0")=0,"",COUNTIFS($F$22:$F$60,$L67,AQ$22:AQ$60,"&gt;0")))</f>
        <v>
1</v>
      </c>
      <c r="AR67" s="188" t="n">
        <f aca="false">
IF($L67="","",IF(COUNTIFS($F$22:$F$60,$L67,AR$22:AR$60,"&gt;0")=0,"",COUNTIFS($F$22:$F$60,$L67,AR$22:AR$60,"&gt;0")))</f>
        <v>
1</v>
      </c>
      <c r="AS67" s="188" t="n">
        <f aca="false">
IF($L67="","",IF(COUNTIFS($F$22:$F$60,$L67,AS$22:AS$60,"&gt;0")=0,"",COUNTIFS($F$22:$F$60,$L67,AS$22:AS$60,"&gt;0")))</f>
        <v>
1</v>
      </c>
      <c r="AT67" s="189" t="n">
        <f aca="false">
IF($L67="","",IF(COUNTIFS($F$22:$F$60,$L67,AT$22:AT$60,"&gt;0")=0,"",COUNTIFS($F$22:$F$60,$L67,AT$22:AT$60,"&gt;0")))</f>
        <v>
1</v>
      </c>
      <c r="AU67" s="188" t="str">
        <f aca="false">
IF($L67="","",IF(COUNTIFS($F$22:$F$60,$L67,AU$22:AU$60,"&gt;0")=0,"",COUNTIFS($F$22:$F$60,$L67,AU$22:AU$60,"&gt;0")))</f>
        <v>
</v>
      </c>
      <c r="AV67" s="188" t="str">
        <f aca="false">
IF($L67="","",IF(COUNTIFS($F$22:$F$60,$L67,AV$22:AV$60,"&gt;0")=0,"",COUNTIFS($F$22:$F$60,$L67,AV$22:AV$60,"&gt;0")))</f>
        <v>
</v>
      </c>
      <c r="AW67" s="189" t="str">
        <f aca="false">
IF($L67="","",IF(COUNTIFS($F$22:$F$60,$L67,AW$22:AW$60,"&gt;0")=0,"",COUNTIFS($F$22:$F$60,$L67,AW$22:AW$60,"&gt;0")))</f>
        <v>
</v>
      </c>
      <c r="AX67" s="184"/>
      <c r="AY67" s="184"/>
      <c r="AZ67" s="184"/>
      <c r="BA67" s="184"/>
      <c r="BB67" s="172"/>
      <c r="BC67" s="172"/>
      <c r="BD67" s="172"/>
      <c r="BE67" s="172"/>
      <c r="BF67" s="172"/>
      <c r="BN67" s="0"/>
      <c r="BO67" s="0"/>
      <c r="BP67" s="0"/>
      <c r="BQ67" s="0"/>
      <c r="BR67" s="0"/>
      <c r="BS67" s="0"/>
      <c r="BT67" s="0"/>
      <c r="BU67" s="0"/>
    </row>
    <row r="68" customFormat="false" ht="18.75" hidden="false" customHeight="true" outlineLevel="0" collapsed="false">
      <c r="A68" s="0"/>
      <c r="B68" s="78"/>
      <c r="C68" s="78"/>
      <c r="D68" s="78"/>
      <c r="E68" s="78"/>
      <c r="F68" s="78"/>
      <c r="G68" s="78"/>
      <c r="H68" s="78"/>
      <c r="I68" s="78"/>
      <c r="J68" s="78"/>
      <c r="K68" s="78"/>
      <c r="L68" s="191" t="s">
        <v>
75</v>
      </c>
      <c r="M68" s="191"/>
      <c r="N68" s="191"/>
      <c r="O68" s="191"/>
      <c r="P68" s="191"/>
      <c r="Q68" s="191"/>
      <c r="R68" s="191"/>
      <c r="S68" s="192" t="n">
        <f aca="false">
IF($L68="","",IF(COUNTIFS($F$22:$F$60,$L68,S$22:S$60,"&gt;0")=0,"",COUNTIFS($F$22:$F$60,$L68,S$22:S$60,"&gt;0")))</f>
        <v>
1</v>
      </c>
      <c r="T68" s="193" t="n">
        <f aca="false">
IF($L68="","",IF(COUNTIFS($F$22:$F$60,$L68,T$22:T$60,"&gt;0")=0,"",COUNTIFS($F$22:$F$60,$L68,T$22:T$60,"&gt;0")))</f>
        <v>
1</v>
      </c>
      <c r="U68" s="193" t="n">
        <f aca="false">
IF($L68="","",IF(COUNTIFS($F$22:$F$60,$L68,U$22:U$60,"&gt;0")=0,"",COUNTIFS($F$22:$F$60,$L68,U$22:U$60,"&gt;0")))</f>
        <v>
1</v>
      </c>
      <c r="V68" s="193" t="n">
        <f aca="false">
IF($L68="","",IF(COUNTIFS($F$22:$F$60,$L68,V$22:V$60,"&gt;0")=0,"",COUNTIFS($F$22:$F$60,$L68,V$22:V$60,"&gt;0")))</f>
        <v>
1</v>
      </c>
      <c r="W68" s="193" t="n">
        <f aca="false">
IF($L68="","",IF(COUNTIFS($F$22:$F$60,$L68,W$22:W$60,"&gt;0")=0,"",COUNTIFS($F$22:$F$60,$L68,W$22:W$60,"&gt;0")))</f>
        <v>
1</v>
      </c>
      <c r="X68" s="193" t="n">
        <f aca="false">
IF($L68="","",IF(COUNTIFS($F$22:$F$60,$L68,X$22:X$60,"&gt;0")=0,"",COUNTIFS($F$22:$F$60,$L68,X$22:X$60,"&gt;0")))</f>
        <v>
1</v>
      </c>
      <c r="Y68" s="194" t="n">
        <f aca="false">
IF($L68="","",IF(COUNTIFS($F$22:$F$60,$L68,Y$22:Y$60,"&gt;0")=0,"",COUNTIFS($F$22:$F$60,$L68,Y$22:Y$60,"&gt;0")))</f>
        <v>
1</v>
      </c>
      <c r="Z68" s="195" t="n">
        <f aca="false">
IF($L68="","",IF(COUNTIFS($F$22:$F$60,$L68,Z$22:Z$60,"&gt;0")=0,"",COUNTIFS($F$22:$F$60,$L68,Z$22:Z$60,"&gt;0")))</f>
        <v>
1</v>
      </c>
      <c r="AA68" s="193" t="n">
        <f aca="false">
IF($L68="","",IF(COUNTIFS($F$22:$F$60,$L68,AA$22:AA$60,"&gt;0")=0,"",COUNTIFS($F$22:$F$60,$L68,AA$22:AA$60,"&gt;0")))</f>
        <v>
1</v>
      </c>
      <c r="AB68" s="193" t="n">
        <f aca="false">
IF($L68="","",IF(COUNTIFS($F$22:$F$60,$L68,AB$22:AB$60,"&gt;0")=0,"",COUNTIFS($F$22:$F$60,$L68,AB$22:AB$60,"&gt;0")))</f>
        <v>
1</v>
      </c>
      <c r="AC68" s="193" t="n">
        <f aca="false">
IF($L68="","",IF(COUNTIFS($F$22:$F$60,$L68,AC$22:AC$60,"&gt;0")=0,"",COUNTIFS($F$22:$F$60,$L68,AC$22:AC$60,"&gt;0")))</f>
        <v>
1</v>
      </c>
      <c r="AD68" s="193" t="n">
        <f aca="false">
IF($L68="","",IF(COUNTIFS($F$22:$F$60,$L68,AD$22:AD$60,"&gt;0")=0,"",COUNTIFS($F$22:$F$60,$L68,AD$22:AD$60,"&gt;0")))</f>
        <v>
1</v>
      </c>
      <c r="AE68" s="193" t="n">
        <f aca="false">
IF($L68="","",IF(COUNTIFS($F$22:$F$60,$L68,AE$22:AE$60,"&gt;0")=0,"",COUNTIFS($F$22:$F$60,$L68,AE$22:AE$60,"&gt;0")))</f>
        <v>
1</v>
      </c>
      <c r="AF68" s="194" t="n">
        <f aca="false">
IF($L68="","",IF(COUNTIFS($F$22:$F$60,$L68,AF$22:AF$60,"&gt;0")=0,"",COUNTIFS($F$22:$F$60,$L68,AF$22:AF$60,"&gt;0")))</f>
        <v>
1</v>
      </c>
      <c r="AG68" s="193" t="n">
        <f aca="false">
IF($L68="","",IF(COUNTIFS($F$22:$F$60,$L68,AG$22:AG$60,"&gt;0")=0,"",COUNTIFS($F$22:$F$60,$L68,AG$22:AG$60,"&gt;0")))</f>
        <v>
1</v>
      </c>
      <c r="AH68" s="193" t="n">
        <f aca="false">
IF($L68="","",IF(COUNTIFS($F$22:$F$60,$L68,AH$22:AH$60,"&gt;0")=0,"",COUNTIFS($F$22:$F$60,$L68,AH$22:AH$60,"&gt;0")))</f>
        <v>
1</v>
      </c>
      <c r="AI68" s="193" t="n">
        <f aca="false">
IF($L68="","",IF(COUNTIFS($F$22:$F$60,$L68,AI$22:AI$60,"&gt;0")=0,"",COUNTIFS($F$22:$F$60,$L68,AI$22:AI$60,"&gt;0")))</f>
        <v>
1</v>
      </c>
      <c r="AJ68" s="193" t="n">
        <f aca="false">
IF($L68="","",IF(COUNTIFS($F$22:$F$60,$L68,AJ$22:AJ$60,"&gt;0")=0,"",COUNTIFS($F$22:$F$60,$L68,AJ$22:AJ$60,"&gt;0")))</f>
        <v>
1</v>
      </c>
      <c r="AK68" s="193" t="n">
        <f aca="false">
IF($L68="","",IF(COUNTIFS($F$22:$F$60,$L68,AK$22:AK$60,"&gt;0")=0,"",COUNTIFS($F$22:$F$60,$L68,AK$22:AK$60,"&gt;0")))</f>
        <v>
1</v>
      </c>
      <c r="AL68" s="193" t="n">
        <f aca="false">
IF($L68="","",IF(COUNTIFS($F$22:$F$60,$L68,AL$22:AL$60,"&gt;0")=0,"",COUNTIFS($F$22:$F$60,$L68,AL$22:AL$60,"&gt;0")))</f>
        <v>
1</v>
      </c>
      <c r="AM68" s="194" t="n">
        <f aca="false">
IF($L68="","",IF(COUNTIFS($F$22:$F$60,$L68,AM$22:AM$60,"&gt;0")=0,"",COUNTIFS($F$22:$F$60,$L68,AM$22:AM$60,"&gt;0")))</f>
        <v>
1</v>
      </c>
      <c r="AN68" s="193" t="n">
        <f aca="false">
IF($L68="","",IF(COUNTIFS($F$22:$F$60,$L68,AN$22:AN$60,"&gt;0")=0,"",COUNTIFS($F$22:$F$60,$L68,AN$22:AN$60,"&gt;0")))</f>
        <v>
1</v>
      </c>
      <c r="AO68" s="193" t="n">
        <f aca="false">
IF($L68="","",IF(COUNTIFS($F$22:$F$60,$L68,AO$22:AO$60,"&gt;0")=0,"",COUNTIFS($F$22:$F$60,$L68,AO$22:AO$60,"&gt;0")))</f>
        <v>
1</v>
      </c>
      <c r="AP68" s="193" t="n">
        <f aca="false">
IF($L68="","",IF(COUNTIFS($F$22:$F$60,$L68,AP$22:AP$60,"&gt;0")=0,"",COUNTIFS($F$22:$F$60,$L68,AP$22:AP$60,"&gt;0")))</f>
        <v>
1</v>
      </c>
      <c r="AQ68" s="193" t="n">
        <f aca="false">
IF($L68="","",IF(COUNTIFS($F$22:$F$60,$L68,AQ$22:AQ$60,"&gt;0")=0,"",COUNTIFS($F$22:$F$60,$L68,AQ$22:AQ$60,"&gt;0")))</f>
        <v>
1</v>
      </c>
      <c r="AR68" s="193" t="n">
        <f aca="false">
IF($L68="","",IF(COUNTIFS($F$22:$F$60,$L68,AR$22:AR$60,"&gt;0")=0,"",COUNTIFS($F$22:$F$60,$L68,AR$22:AR$60,"&gt;0")))</f>
        <v>
1</v>
      </c>
      <c r="AS68" s="193" t="n">
        <f aca="false">
IF($L68="","",IF(COUNTIFS($F$22:$F$60,$L68,AS$22:AS$60,"&gt;0")=0,"",COUNTIFS($F$22:$F$60,$L68,AS$22:AS$60,"&gt;0")))</f>
        <v>
1</v>
      </c>
      <c r="AT68" s="194" t="n">
        <f aca="false">
IF($L68="","",IF(COUNTIFS($F$22:$F$60,$L68,AT$22:AT$60,"&gt;0")=0,"",COUNTIFS($F$22:$F$60,$L68,AT$22:AT$60,"&gt;0")))</f>
        <v>
1</v>
      </c>
      <c r="AU68" s="193" t="str">
        <f aca="false">
IF($L68="","",IF(COUNTIFS($F$22:$F$60,$L68,AU$22:AU$60,"&gt;0")=0,"",COUNTIFS($F$22:$F$60,$L68,AU$22:AU$60,"&gt;0")))</f>
        <v>
</v>
      </c>
      <c r="AV68" s="193" t="str">
        <f aca="false">
IF($L68="","",IF(COUNTIFS($F$22:$F$60,$L68,AV$22:AV$60,"&gt;0")=0,"",COUNTIFS($F$22:$F$60,$L68,AV$22:AV$60,"&gt;0")))</f>
        <v>
</v>
      </c>
      <c r="AW68" s="194" t="str">
        <f aca="false">
IF($L68="","",IF(COUNTIFS($F$22:$F$60,$L68,AW$22:AW$60,"&gt;0")=0,"",COUNTIFS($F$22:$F$60,$L68,AW$22:AW$60,"&gt;0")))</f>
        <v>
</v>
      </c>
      <c r="AX68" s="184"/>
      <c r="AY68" s="184"/>
      <c r="AZ68" s="184"/>
      <c r="BA68" s="184"/>
      <c r="BB68" s="172"/>
      <c r="BC68" s="172"/>
      <c r="BD68" s="172"/>
      <c r="BE68" s="172"/>
      <c r="BF68" s="172"/>
      <c r="BN68" s="0"/>
      <c r="BO68" s="0"/>
      <c r="BP68" s="0"/>
      <c r="BQ68" s="0"/>
      <c r="BR68" s="0"/>
      <c r="BS68" s="0"/>
      <c r="BT68" s="0"/>
      <c r="BU68" s="0"/>
    </row>
    <row r="69" customFormat="false" ht="18.75" hidden="false" customHeight="true" outlineLevel="0" collapsed="false">
      <c r="A69" s="0"/>
      <c r="B69" s="78"/>
      <c r="C69" s="78"/>
      <c r="D69" s="78"/>
      <c r="E69" s="78"/>
      <c r="F69" s="78"/>
      <c r="G69" s="78"/>
      <c r="H69" s="78"/>
      <c r="I69" s="78"/>
      <c r="J69" s="78"/>
      <c r="K69" s="78"/>
      <c r="L69" s="191" t="s">
        <v>
70</v>
      </c>
      <c r="M69" s="191"/>
      <c r="N69" s="191"/>
      <c r="O69" s="191"/>
      <c r="P69" s="191"/>
      <c r="Q69" s="191"/>
      <c r="R69" s="191"/>
      <c r="S69" s="192" t="n">
        <f aca="false">
IF($L69="","",IF(COUNTIFS($F$22:$F$60,$L69,S$22:S$60,"&gt;0")=0,"",COUNTIFS($F$22:$F$60,$L69,S$22:S$60,"&gt;0")))</f>
        <v>
2</v>
      </c>
      <c r="T69" s="193" t="n">
        <f aca="false">
IF($L69="","",IF(COUNTIFS($F$22:$F$60,$L69,T$22:T$60,"&gt;0")=0,"",COUNTIFS($F$22:$F$60,$L69,T$22:T$60,"&gt;0")))</f>
        <v>
2</v>
      </c>
      <c r="U69" s="193" t="n">
        <f aca="false">
IF($L69="","",IF(COUNTIFS($F$22:$F$60,$L69,U$22:U$60,"&gt;0")=0,"",COUNTIFS($F$22:$F$60,$L69,U$22:U$60,"&gt;0")))</f>
        <v>
2</v>
      </c>
      <c r="V69" s="193" t="n">
        <f aca="false">
IF($L69="","",IF(COUNTIFS($F$22:$F$60,$L69,V$22:V$60,"&gt;0")=0,"",COUNTIFS($F$22:$F$60,$L69,V$22:V$60,"&gt;0")))</f>
        <v>
2</v>
      </c>
      <c r="W69" s="193" t="n">
        <f aca="false">
IF($L69="","",IF(COUNTIFS($F$22:$F$60,$L69,W$22:W$60,"&gt;0")=0,"",COUNTIFS($F$22:$F$60,$L69,W$22:W$60,"&gt;0")))</f>
        <v>
2</v>
      </c>
      <c r="X69" s="193" t="n">
        <f aca="false">
IF($L69="","",IF(COUNTIFS($F$22:$F$60,$L69,X$22:X$60,"&gt;0")=0,"",COUNTIFS($F$22:$F$60,$L69,X$22:X$60,"&gt;0")))</f>
        <v>
2</v>
      </c>
      <c r="Y69" s="194" t="n">
        <f aca="false">
IF($L69="","",IF(COUNTIFS($F$22:$F$60,$L69,Y$22:Y$60,"&gt;0")=0,"",COUNTIFS($F$22:$F$60,$L69,Y$22:Y$60,"&gt;0")))</f>
        <v>
2</v>
      </c>
      <c r="Z69" s="195" t="n">
        <f aca="false">
IF($L69="","",IF(COUNTIFS($F$22:$F$60,$L69,Z$22:Z$60,"&gt;0")=0,"",COUNTIFS($F$22:$F$60,$L69,Z$22:Z$60,"&gt;0")))</f>
        <v>
2</v>
      </c>
      <c r="AA69" s="193" t="n">
        <f aca="false">
IF($L69="","",IF(COUNTIFS($F$22:$F$60,$L69,AA$22:AA$60,"&gt;0")=0,"",COUNTIFS($F$22:$F$60,$L69,AA$22:AA$60,"&gt;0")))</f>
        <v>
2</v>
      </c>
      <c r="AB69" s="193" t="n">
        <f aca="false">
IF($L69="","",IF(COUNTIFS($F$22:$F$60,$L69,AB$22:AB$60,"&gt;0")=0,"",COUNTIFS($F$22:$F$60,$L69,AB$22:AB$60,"&gt;0")))</f>
        <v>
2</v>
      </c>
      <c r="AC69" s="193" t="n">
        <f aca="false">
IF($L69="","",IF(COUNTIFS($F$22:$F$60,$L69,AC$22:AC$60,"&gt;0")=0,"",COUNTIFS($F$22:$F$60,$L69,AC$22:AC$60,"&gt;0")))</f>
        <v>
2</v>
      </c>
      <c r="AD69" s="193" t="n">
        <f aca="false">
IF($L69="","",IF(COUNTIFS($F$22:$F$60,$L69,AD$22:AD$60,"&gt;0")=0,"",COUNTIFS($F$22:$F$60,$L69,AD$22:AD$60,"&gt;0")))</f>
        <v>
2</v>
      </c>
      <c r="AE69" s="193" t="n">
        <f aca="false">
IF($L69="","",IF(COUNTIFS($F$22:$F$60,$L69,AE$22:AE$60,"&gt;0")=0,"",COUNTIFS($F$22:$F$60,$L69,AE$22:AE$60,"&gt;0")))</f>
        <v>
2</v>
      </c>
      <c r="AF69" s="194" t="n">
        <f aca="false">
IF($L69="","",IF(COUNTIFS($F$22:$F$60,$L69,AF$22:AF$60,"&gt;0")=0,"",COUNTIFS($F$22:$F$60,$L69,AF$22:AF$60,"&gt;0")))</f>
        <v>
2</v>
      </c>
      <c r="AG69" s="193" t="n">
        <f aca="false">
IF($L69="","",IF(COUNTIFS($F$22:$F$60,$L69,AG$22:AG$60,"&gt;0")=0,"",COUNTIFS($F$22:$F$60,$L69,AG$22:AG$60,"&gt;0")))</f>
        <v>
2</v>
      </c>
      <c r="AH69" s="193" t="n">
        <f aca="false">
IF($L69="","",IF(COUNTIFS($F$22:$F$60,$L69,AH$22:AH$60,"&gt;0")=0,"",COUNTIFS($F$22:$F$60,$L69,AH$22:AH$60,"&gt;0")))</f>
        <v>
2</v>
      </c>
      <c r="AI69" s="193" t="n">
        <f aca="false">
IF($L69="","",IF(COUNTIFS($F$22:$F$60,$L69,AI$22:AI$60,"&gt;0")=0,"",COUNTIFS($F$22:$F$60,$L69,AI$22:AI$60,"&gt;0")))</f>
        <v>
2</v>
      </c>
      <c r="AJ69" s="193" t="n">
        <f aca="false">
IF($L69="","",IF(COUNTIFS($F$22:$F$60,$L69,AJ$22:AJ$60,"&gt;0")=0,"",COUNTIFS($F$22:$F$60,$L69,AJ$22:AJ$60,"&gt;0")))</f>
        <v>
2</v>
      </c>
      <c r="AK69" s="193" t="n">
        <f aca="false">
IF($L69="","",IF(COUNTIFS($F$22:$F$60,$L69,AK$22:AK$60,"&gt;0")=0,"",COUNTIFS($F$22:$F$60,$L69,AK$22:AK$60,"&gt;0")))</f>
        <v>
2</v>
      </c>
      <c r="AL69" s="193" t="n">
        <f aca="false">
IF($L69="","",IF(COUNTIFS($F$22:$F$60,$L69,AL$22:AL$60,"&gt;0")=0,"",COUNTIFS($F$22:$F$60,$L69,AL$22:AL$60,"&gt;0")))</f>
        <v>
2</v>
      </c>
      <c r="AM69" s="194" t="n">
        <f aca="false">
IF($L69="","",IF(COUNTIFS($F$22:$F$60,$L69,AM$22:AM$60,"&gt;0")=0,"",COUNTIFS($F$22:$F$60,$L69,AM$22:AM$60,"&gt;0")))</f>
        <v>
2</v>
      </c>
      <c r="AN69" s="193" t="n">
        <f aca="false">
IF($L69="","",IF(COUNTIFS($F$22:$F$60,$L69,AN$22:AN$60,"&gt;0")=0,"",COUNTIFS($F$22:$F$60,$L69,AN$22:AN$60,"&gt;0")))</f>
        <v>
2</v>
      </c>
      <c r="AO69" s="193" t="n">
        <f aca="false">
IF($L69="","",IF(COUNTIFS($F$22:$F$60,$L69,AO$22:AO$60,"&gt;0")=0,"",COUNTIFS($F$22:$F$60,$L69,AO$22:AO$60,"&gt;0")))</f>
        <v>
2</v>
      </c>
      <c r="AP69" s="193" t="n">
        <f aca="false">
IF($L69="","",IF(COUNTIFS($F$22:$F$60,$L69,AP$22:AP$60,"&gt;0")=0,"",COUNTIFS($F$22:$F$60,$L69,AP$22:AP$60,"&gt;0")))</f>
        <v>
2</v>
      </c>
      <c r="AQ69" s="193" t="n">
        <f aca="false">
IF($L69="","",IF(COUNTIFS($F$22:$F$60,$L69,AQ$22:AQ$60,"&gt;0")=0,"",COUNTIFS($F$22:$F$60,$L69,AQ$22:AQ$60,"&gt;0")))</f>
        <v>
2</v>
      </c>
      <c r="AR69" s="193" t="n">
        <f aca="false">
IF($L69="","",IF(COUNTIFS($F$22:$F$60,$L69,AR$22:AR$60,"&gt;0")=0,"",COUNTIFS($F$22:$F$60,$L69,AR$22:AR$60,"&gt;0")))</f>
        <v>
2</v>
      </c>
      <c r="AS69" s="193" t="n">
        <f aca="false">
IF($L69="","",IF(COUNTIFS($F$22:$F$60,$L69,AS$22:AS$60,"&gt;0")=0,"",COUNTIFS($F$22:$F$60,$L69,AS$22:AS$60,"&gt;0")))</f>
        <v>
2</v>
      </c>
      <c r="AT69" s="194" t="n">
        <f aca="false">
IF($L69="","",IF(COUNTIFS($F$22:$F$60,$L69,AT$22:AT$60,"&gt;0")=0,"",COUNTIFS($F$22:$F$60,$L69,AT$22:AT$60,"&gt;0")))</f>
        <v>
2</v>
      </c>
      <c r="AU69" s="193" t="str">
        <f aca="false">
IF($L69="","",IF(COUNTIFS($F$22:$F$60,$L69,AU$22:AU$60,"&gt;0")=0,"",COUNTIFS($F$22:$F$60,$L69,AU$22:AU$60,"&gt;0")))</f>
        <v>
</v>
      </c>
      <c r="AV69" s="193" t="str">
        <f aca="false">
IF($L69="","",IF(COUNTIFS($F$22:$F$60,$L69,AV$22:AV$60,"&gt;0")=0,"",COUNTIFS($F$22:$F$60,$L69,AV$22:AV$60,"&gt;0")))</f>
        <v>
</v>
      </c>
      <c r="AW69" s="194" t="str">
        <f aca="false">
IF($L69="","",IF(COUNTIFS($F$22:$F$60,$L69,AW$22:AW$60,"&gt;0")=0,"",COUNTIFS($F$22:$F$60,$L69,AW$22:AW$60,"&gt;0")))</f>
        <v>
</v>
      </c>
      <c r="AX69" s="184"/>
      <c r="AY69" s="184"/>
      <c r="AZ69" s="184"/>
      <c r="BA69" s="184"/>
      <c r="BB69" s="172"/>
      <c r="BC69" s="172"/>
      <c r="BD69" s="172"/>
      <c r="BE69" s="172"/>
      <c r="BF69" s="172"/>
      <c r="BN69" s="0"/>
      <c r="BO69" s="0"/>
      <c r="BP69" s="0"/>
      <c r="BQ69" s="0"/>
      <c r="BR69" s="0"/>
      <c r="BS69" s="0"/>
      <c r="BT69" s="0"/>
      <c r="BU69" s="0"/>
    </row>
    <row r="70" customFormat="false" ht="18.75" hidden="false" customHeight="true" outlineLevel="0" collapsed="false">
      <c r="A70" s="0"/>
      <c r="B70" s="78"/>
      <c r="C70" s="78"/>
      <c r="D70" s="78"/>
      <c r="E70" s="78"/>
      <c r="F70" s="78"/>
      <c r="G70" s="78"/>
      <c r="H70" s="78"/>
      <c r="I70" s="78"/>
      <c r="J70" s="78"/>
      <c r="K70" s="78"/>
      <c r="L70" s="191" t="s">
        <v>
79</v>
      </c>
      <c r="M70" s="191"/>
      <c r="N70" s="191"/>
      <c r="O70" s="191"/>
      <c r="P70" s="191"/>
      <c r="Q70" s="191"/>
      <c r="R70" s="191"/>
      <c r="S70" s="192" t="n">
        <f aca="false">
IF($L70="","",IF(COUNTIFS($F$22:$F$60,$L70,S$22:S$60,"&gt;0")=0,"",COUNTIFS($F$22:$F$60,$L70,S$22:S$60,"&gt;0")))</f>
        <v>
1</v>
      </c>
      <c r="T70" s="193" t="n">
        <f aca="false">
IF($L70="","",IF(COUNTIFS($F$22:$F$60,$L70,T$22:T$60,"&gt;0")=0,"",COUNTIFS($F$22:$F$60,$L70,T$22:T$60,"&gt;0")))</f>
        <v>
1</v>
      </c>
      <c r="U70" s="193" t="n">
        <f aca="false">
IF($L70="","",IF(COUNTIFS($F$22:$F$60,$L70,U$22:U$60,"&gt;0")=0,"",COUNTIFS($F$22:$F$60,$L70,U$22:U$60,"&gt;0")))</f>
        <v>
1</v>
      </c>
      <c r="V70" s="193" t="n">
        <f aca="false">
IF($L70="","",IF(COUNTIFS($F$22:$F$60,$L70,V$22:V$60,"&gt;0")=0,"",COUNTIFS($F$22:$F$60,$L70,V$22:V$60,"&gt;0")))</f>
        <v>
1</v>
      </c>
      <c r="W70" s="193" t="n">
        <f aca="false">
IF($L70="","",IF(COUNTIFS($F$22:$F$60,$L70,W$22:W$60,"&gt;0")=0,"",COUNTIFS($F$22:$F$60,$L70,W$22:W$60,"&gt;0")))</f>
        <v>
1</v>
      </c>
      <c r="X70" s="193" t="n">
        <f aca="false">
IF($L70="","",IF(COUNTIFS($F$22:$F$60,$L70,X$22:X$60,"&gt;0")=0,"",COUNTIFS($F$22:$F$60,$L70,X$22:X$60,"&gt;0")))</f>
        <v>
1</v>
      </c>
      <c r="Y70" s="194" t="n">
        <f aca="false">
IF($L70="","",IF(COUNTIFS($F$22:$F$60,$L70,Y$22:Y$60,"&gt;0")=0,"",COUNTIFS($F$22:$F$60,$L70,Y$22:Y$60,"&gt;0")))</f>
        <v>
1</v>
      </c>
      <c r="Z70" s="195" t="n">
        <f aca="false">
IF($L70="","",IF(COUNTIFS($F$22:$F$60,$L70,Z$22:Z$60,"&gt;0")=0,"",COUNTIFS($F$22:$F$60,$L70,Z$22:Z$60,"&gt;0")))</f>
        <v>
1</v>
      </c>
      <c r="AA70" s="193" t="n">
        <f aca="false">
IF($L70="","",IF(COUNTIFS($F$22:$F$60,$L70,AA$22:AA$60,"&gt;0")=0,"",COUNTIFS($F$22:$F$60,$L70,AA$22:AA$60,"&gt;0")))</f>
        <v>
1</v>
      </c>
      <c r="AB70" s="193" t="n">
        <f aca="false">
IF($L70="","",IF(COUNTIFS($F$22:$F$60,$L70,AB$22:AB$60,"&gt;0")=0,"",COUNTIFS($F$22:$F$60,$L70,AB$22:AB$60,"&gt;0")))</f>
        <v>
1</v>
      </c>
      <c r="AC70" s="193" t="n">
        <f aca="false">
IF($L70="","",IF(COUNTIFS($F$22:$F$60,$L70,AC$22:AC$60,"&gt;0")=0,"",COUNTIFS($F$22:$F$60,$L70,AC$22:AC$60,"&gt;0")))</f>
        <v>
1</v>
      </c>
      <c r="AD70" s="193" t="n">
        <f aca="false">
IF($L70="","",IF(COUNTIFS($F$22:$F$60,$L70,AD$22:AD$60,"&gt;0")=0,"",COUNTIFS($F$22:$F$60,$L70,AD$22:AD$60,"&gt;0")))</f>
        <v>
1</v>
      </c>
      <c r="AE70" s="193" t="n">
        <f aca="false">
IF($L70="","",IF(COUNTIFS($F$22:$F$60,$L70,AE$22:AE$60,"&gt;0")=0,"",COUNTIFS($F$22:$F$60,$L70,AE$22:AE$60,"&gt;0")))</f>
        <v>
1</v>
      </c>
      <c r="AF70" s="194" t="n">
        <f aca="false">
IF($L70="","",IF(COUNTIFS($F$22:$F$60,$L70,AF$22:AF$60,"&gt;0")=0,"",COUNTIFS($F$22:$F$60,$L70,AF$22:AF$60,"&gt;0")))</f>
        <v>
1</v>
      </c>
      <c r="AG70" s="193" t="n">
        <f aca="false">
IF($L70="","",IF(COUNTIFS($F$22:$F$60,$L70,AG$22:AG$60,"&gt;0")=0,"",COUNTIFS($F$22:$F$60,$L70,AG$22:AG$60,"&gt;0")))</f>
        <v>
1</v>
      </c>
      <c r="AH70" s="193" t="n">
        <f aca="false">
IF($L70="","",IF(COUNTIFS($F$22:$F$60,$L70,AH$22:AH$60,"&gt;0")=0,"",COUNTIFS($F$22:$F$60,$L70,AH$22:AH$60,"&gt;0")))</f>
        <v>
1</v>
      </c>
      <c r="AI70" s="193" t="n">
        <f aca="false">
IF($L70="","",IF(COUNTIFS($F$22:$F$60,$L70,AI$22:AI$60,"&gt;0")=0,"",COUNTIFS($F$22:$F$60,$L70,AI$22:AI$60,"&gt;0")))</f>
        <v>
1</v>
      </c>
      <c r="AJ70" s="193" t="n">
        <f aca="false">
IF($L70="","",IF(COUNTIFS($F$22:$F$60,$L70,AJ$22:AJ$60,"&gt;0")=0,"",COUNTIFS($F$22:$F$60,$L70,AJ$22:AJ$60,"&gt;0")))</f>
        <v>
1</v>
      </c>
      <c r="AK70" s="193" t="n">
        <f aca="false">
IF($L70="","",IF(COUNTIFS($F$22:$F$60,$L70,AK$22:AK$60,"&gt;0")=0,"",COUNTIFS($F$22:$F$60,$L70,AK$22:AK$60,"&gt;0")))</f>
        <v>
1</v>
      </c>
      <c r="AL70" s="193" t="n">
        <f aca="false">
IF($L70="","",IF(COUNTIFS($F$22:$F$60,$L70,AL$22:AL$60,"&gt;0")=0,"",COUNTIFS($F$22:$F$60,$L70,AL$22:AL$60,"&gt;0")))</f>
        <v>
1</v>
      </c>
      <c r="AM70" s="194" t="n">
        <f aca="false">
IF($L70="","",IF(COUNTIFS($F$22:$F$60,$L70,AM$22:AM$60,"&gt;0")=0,"",COUNTIFS($F$22:$F$60,$L70,AM$22:AM$60,"&gt;0")))</f>
        <v>
1</v>
      </c>
      <c r="AN70" s="193" t="n">
        <f aca="false">
IF($L70="","",IF(COUNTIFS($F$22:$F$60,$L70,AN$22:AN$60,"&gt;0")=0,"",COUNTIFS($F$22:$F$60,$L70,AN$22:AN$60,"&gt;0")))</f>
        <v>
1</v>
      </c>
      <c r="AO70" s="193" t="n">
        <f aca="false">
IF($L70="","",IF(COUNTIFS($F$22:$F$60,$L70,AO$22:AO$60,"&gt;0")=0,"",COUNTIFS($F$22:$F$60,$L70,AO$22:AO$60,"&gt;0")))</f>
        <v>
1</v>
      </c>
      <c r="AP70" s="193" t="n">
        <f aca="false">
IF($L70="","",IF(COUNTIFS($F$22:$F$60,$L70,AP$22:AP$60,"&gt;0")=0,"",COUNTIFS($F$22:$F$60,$L70,AP$22:AP$60,"&gt;0")))</f>
        <v>
1</v>
      </c>
      <c r="AQ70" s="193" t="n">
        <f aca="false">
IF($L70="","",IF(COUNTIFS($F$22:$F$60,$L70,AQ$22:AQ$60,"&gt;0")=0,"",COUNTIFS($F$22:$F$60,$L70,AQ$22:AQ$60,"&gt;0")))</f>
        <v>
1</v>
      </c>
      <c r="AR70" s="193" t="n">
        <f aca="false">
IF($L70="","",IF(COUNTIFS($F$22:$F$60,$L70,AR$22:AR$60,"&gt;0")=0,"",COUNTIFS($F$22:$F$60,$L70,AR$22:AR$60,"&gt;0")))</f>
        <v>
1</v>
      </c>
      <c r="AS70" s="193" t="n">
        <f aca="false">
IF($L70="","",IF(COUNTIFS($F$22:$F$60,$L70,AS$22:AS$60,"&gt;0")=0,"",COUNTIFS($F$22:$F$60,$L70,AS$22:AS$60,"&gt;0")))</f>
        <v>
1</v>
      </c>
      <c r="AT70" s="194" t="n">
        <f aca="false">
IF($L70="","",IF(COUNTIFS($F$22:$F$60,$L70,AT$22:AT$60,"&gt;0")=0,"",COUNTIFS($F$22:$F$60,$L70,AT$22:AT$60,"&gt;0")))</f>
        <v>
1</v>
      </c>
      <c r="AU70" s="193" t="str">
        <f aca="false">
IF($L70="","",IF(COUNTIFS($F$22:$F$60,$L70,AU$22:AU$60,"&gt;0")=0,"",COUNTIFS($F$22:$F$60,$L70,AU$22:AU$60,"&gt;0")))</f>
        <v>
</v>
      </c>
      <c r="AV70" s="193" t="str">
        <f aca="false">
IF($L70="","",IF(COUNTIFS($F$22:$F$60,$L70,AV$22:AV$60,"&gt;0")=0,"",COUNTIFS($F$22:$F$60,$L70,AV$22:AV$60,"&gt;0")))</f>
        <v>
</v>
      </c>
      <c r="AW70" s="194" t="str">
        <f aca="false">
IF($L70="","",IF(COUNTIFS($F$22:$F$60,$L70,AW$22:AW$60,"&gt;0")=0,"",COUNTIFS($F$22:$F$60,$L70,AW$22:AW$60,"&gt;0")))</f>
        <v>
</v>
      </c>
      <c r="AX70" s="184"/>
      <c r="AY70" s="184"/>
      <c r="AZ70" s="184"/>
      <c r="BA70" s="184"/>
      <c r="BB70" s="172"/>
      <c r="BC70" s="172"/>
      <c r="BD70" s="172"/>
      <c r="BE70" s="172"/>
      <c r="BF70" s="172"/>
      <c r="BN70" s="0"/>
      <c r="BO70" s="0"/>
      <c r="BP70" s="0"/>
      <c r="BQ70" s="0"/>
      <c r="BR70" s="0"/>
      <c r="BS70" s="0"/>
      <c r="BT70" s="0"/>
      <c r="BU70" s="0"/>
    </row>
    <row r="71" customFormat="false" ht="18.75" hidden="false" customHeight="true" outlineLevel="0" collapsed="false">
      <c r="A71" s="0"/>
      <c r="B71" s="78"/>
      <c r="C71" s="78"/>
      <c r="D71" s="78"/>
      <c r="E71" s="78"/>
      <c r="F71" s="78"/>
      <c r="G71" s="78"/>
      <c r="H71" s="78"/>
      <c r="I71" s="78"/>
      <c r="J71" s="78"/>
      <c r="K71" s="78"/>
      <c r="L71" s="196"/>
      <c r="M71" s="196"/>
      <c r="N71" s="196"/>
      <c r="O71" s="196"/>
      <c r="P71" s="196"/>
      <c r="Q71" s="196"/>
      <c r="R71" s="196"/>
      <c r="S71" s="197" t="str">
        <f aca="false">
IF($L71="","",IF(COUNTIFS($F$22:$F$60,$L71,S$22:S$60,"&gt;0")=0,"",COUNTIFS($F$22:$F$60,$L71,S$22:S$60,"&gt;0")))</f>
        <v>
</v>
      </c>
      <c r="T71" s="198" t="str">
        <f aca="false">
IF($L71="","",IF(COUNTIFS($F$22:$F$60,$L71,T$22:T$60,"&gt;0")=0,"",COUNTIFS($F$22:$F$60,$L71,T$22:T$60,"&gt;0")))</f>
        <v>
</v>
      </c>
      <c r="U71" s="198" t="str">
        <f aca="false">
IF($L71="","",IF(COUNTIFS($F$22:$F$60,$L71,U$22:U$60,"&gt;0")=0,"",COUNTIFS($F$22:$F$60,$L71,U$22:U$60,"&gt;0")))</f>
        <v>
</v>
      </c>
      <c r="V71" s="198" t="str">
        <f aca="false">
IF($L71="","",IF(COUNTIFS($F$22:$F$60,$L71,V$22:V$60,"&gt;0")=0,"",COUNTIFS($F$22:$F$60,$L71,V$22:V$60,"&gt;0")))</f>
        <v>
</v>
      </c>
      <c r="W71" s="198" t="str">
        <f aca="false">
IF($L71="","",IF(COUNTIFS($F$22:$F$60,$L71,W$22:W$60,"&gt;0")=0,"",COUNTIFS($F$22:$F$60,$L71,W$22:W$60,"&gt;0")))</f>
        <v>
</v>
      </c>
      <c r="X71" s="198" t="str">
        <f aca="false">
IF($L71="","",IF(COUNTIFS($F$22:$F$60,$L71,X$22:X$60,"&gt;0")=0,"",COUNTIFS($F$22:$F$60,$L71,X$22:X$60,"&gt;0")))</f>
        <v>
</v>
      </c>
      <c r="Y71" s="199" t="str">
        <f aca="false">
IF($L71="","",IF(COUNTIFS($F$22:$F$60,$L71,Y$22:Y$60,"&gt;0")=0,"",COUNTIFS($F$22:$F$60,$L71,Y$22:Y$60,"&gt;0")))</f>
        <v>
</v>
      </c>
      <c r="Z71" s="200" t="str">
        <f aca="false">
IF($L71="","",IF(COUNTIFS($F$22:$F$60,$L71,Z$22:Z$60,"&gt;0")=0,"",COUNTIFS($F$22:$F$60,$L71,Z$22:Z$60,"&gt;0")))</f>
        <v>
</v>
      </c>
      <c r="AA71" s="198" t="str">
        <f aca="false">
IF($L71="","",IF(COUNTIFS($F$22:$F$60,$L71,AA$22:AA$60,"&gt;0")=0,"",COUNTIFS($F$22:$F$60,$L71,AA$22:AA$60,"&gt;0")))</f>
        <v>
</v>
      </c>
      <c r="AB71" s="198" t="str">
        <f aca="false">
IF($L71="","",IF(COUNTIFS($F$22:$F$60,$L71,AB$22:AB$60,"&gt;0")=0,"",COUNTIFS($F$22:$F$60,$L71,AB$22:AB$60,"&gt;0")))</f>
        <v>
</v>
      </c>
      <c r="AC71" s="198" t="str">
        <f aca="false">
IF($L71="","",IF(COUNTIFS($F$22:$F$60,$L71,AC$22:AC$60,"&gt;0")=0,"",COUNTIFS($F$22:$F$60,$L71,AC$22:AC$60,"&gt;0")))</f>
        <v>
</v>
      </c>
      <c r="AD71" s="198" t="str">
        <f aca="false">
IF($L71="","",IF(COUNTIFS($F$22:$F$60,$L71,AD$22:AD$60,"&gt;0")=0,"",COUNTIFS($F$22:$F$60,$L71,AD$22:AD$60,"&gt;0")))</f>
        <v>
</v>
      </c>
      <c r="AE71" s="198" t="str">
        <f aca="false">
IF($L71="","",IF(COUNTIFS($F$22:$F$60,$L71,AE$22:AE$60,"&gt;0")=0,"",COUNTIFS($F$22:$F$60,$L71,AE$22:AE$60,"&gt;0")))</f>
        <v>
</v>
      </c>
      <c r="AF71" s="199" t="str">
        <f aca="false">
IF($L71="","",IF(COUNTIFS($F$22:$F$60,$L71,AF$22:AF$60,"&gt;0")=0,"",COUNTIFS($F$22:$F$60,$L71,AF$22:AF$60,"&gt;0")))</f>
        <v>
</v>
      </c>
      <c r="AG71" s="198" t="str">
        <f aca="false">
IF($L71="","",IF(COUNTIFS($F$22:$F$60,$L71,AG$22:AG$60,"&gt;0")=0,"",COUNTIFS($F$22:$F$60,$L71,AG$22:AG$60,"&gt;0")))</f>
        <v>
</v>
      </c>
      <c r="AH71" s="198" t="str">
        <f aca="false">
IF($L71="","",IF(COUNTIFS($F$22:$F$60,$L71,AH$22:AH$60,"&gt;0")=0,"",COUNTIFS($F$22:$F$60,$L71,AH$22:AH$60,"&gt;0")))</f>
        <v>
</v>
      </c>
      <c r="AI71" s="198" t="str">
        <f aca="false">
IF($L71="","",IF(COUNTIFS($F$22:$F$60,$L71,AI$22:AI$60,"&gt;0")=0,"",COUNTIFS($F$22:$F$60,$L71,AI$22:AI$60,"&gt;0")))</f>
        <v>
</v>
      </c>
      <c r="AJ71" s="198" t="str">
        <f aca="false">
IF($L71="","",IF(COUNTIFS($F$22:$F$60,$L71,AJ$22:AJ$60,"&gt;0")=0,"",COUNTIFS($F$22:$F$60,$L71,AJ$22:AJ$60,"&gt;0")))</f>
        <v>
</v>
      </c>
      <c r="AK71" s="198" t="str">
        <f aca="false">
IF($L71="","",IF(COUNTIFS($F$22:$F$60,$L71,AK$22:AK$60,"&gt;0")=0,"",COUNTIFS($F$22:$F$60,$L71,AK$22:AK$60,"&gt;0")))</f>
        <v>
</v>
      </c>
      <c r="AL71" s="198" t="str">
        <f aca="false">
IF($L71="","",IF(COUNTIFS($F$22:$F$60,$L71,AL$22:AL$60,"&gt;0")=0,"",COUNTIFS($F$22:$F$60,$L71,AL$22:AL$60,"&gt;0")))</f>
        <v>
</v>
      </c>
      <c r="AM71" s="199" t="str">
        <f aca="false">
IF($L71="","",IF(COUNTIFS($F$22:$F$60,$L71,AM$22:AM$60,"&gt;0")=0,"",COUNTIFS($F$22:$F$60,$L71,AM$22:AM$60,"&gt;0")))</f>
        <v>
</v>
      </c>
      <c r="AN71" s="198" t="str">
        <f aca="false">
IF($L71="","",IF(COUNTIFS($F$22:$F$60,$L71,AN$22:AN$60,"&gt;0")=0,"",COUNTIFS($F$22:$F$60,$L71,AN$22:AN$60,"&gt;0")))</f>
        <v>
</v>
      </c>
      <c r="AO71" s="198" t="str">
        <f aca="false">
IF($L71="","",IF(COUNTIFS($F$22:$F$60,$L71,AO$22:AO$60,"&gt;0")=0,"",COUNTIFS($F$22:$F$60,$L71,AO$22:AO$60,"&gt;0")))</f>
        <v>
</v>
      </c>
      <c r="AP71" s="198" t="str">
        <f aca="false">
IF($L71="","",IF(COUNTIFS($F$22:$F$60,$L71,AP$22:AP$60,"&gt;0")=0,"",COUNTIFS($F$22:$F$60,$L71,AP$22:AP$60,"&gt;0")))</f>
        <v>
</v>
      </c>
      <c r="AQ71" s="198" t="str">
        <f aca="false">
IF($L71="","",IF(COUNTIFS($F$22:$F$60,$L71,AQ$22:AQ$60,"&gt;0")=0,"",COUNTIFS($F$22:$F$60,$L71,AQ$22:AQ$60,"&gt;0")))</f>
        <v>
</v>
      </c>
      <c r="AR71" s="198" t="str">
        <f aca="false">
IF($L71="","",IF(COUNTIFS($F$22:$F$60,$L71,AR$22:AR$60,"&gt;0")=0,"",COUNTIFS($F$22:$F$60,$L71,AR$22:AR$60,"&gt;0")))</f>
        <v>
</v>
      </c>
      <c r="AS71" s="198" t="str">
        <f aca="false">
IF($L71="","",IF(COUNTIFS($F$22:$F$60,$L71,AS$22:AS$60,"&gt;0")=0,"",COUNTIFS($F$22:$F$60,$L71,AS$22:AS$60,"&gt;0")))</f>
        <v>
</v>
      </c>
      <c r="AT71" s="199" t="str">
        <f aca="false">
IF($L71="","",IF(COUNTIFS($F$22:$F$60,$L71,AT$22:AT$60,"&gt;0")=0,"",COUNTIFS($F$22:$F$60,$L71,AT$22:AT$60,"&gt;0")))</f>
        <v>
</v>
      </c>
      <c r="AU71" s="198" t="str">
        <f aca="false">
IF($L71="","",IF(COUNTIFS($F$22:$F$60,$L71,AU$22:AU$60,"&gt;0")=0,"",COUNTIFS($F$22:$F$60,$L71,AU$22:AU$60,"&gt;0")))</f>
        <v>
</v>
      </c>
      <c r="AV71" s="198" t="str">
        <f aca="false">
IF($L71="","",IF(COUNTIFS($F$22:$F$60,$L71,AV$22:AV$60,"&gt;0")=0,"",COUNTIFS($F$22:$F$60,$L71,AV$22:AV$60,"&gt;0")))</f>
        <v>
</v>
      </c>
      <c r="AW71" s="199" t="str">
        <f aca="false">
IF($L71="","",IF(COUNTIFS($F$22:$F$60,$L71,AW$22:AW$60,"&gt;0")=0,"",COUNTIFS($F$22:$F$60,$L71,AW$22:AW$60,"&gt;0")))</f>
        <v>
</v>
      </c>
      <c r="AX71" s="184"/>
      <c r="AY71" s="184"/>
      <c r="AZ71" s="184"/>
      <c r="BA71" s="184"/>
      <c r="BB71" s="172"/>
      <c r="BC71" s="172"/>
      <c r="BD71" s="172"/>
      <c r="BE71" s="172"/>
      <c r="BF71" s="172"/>
      <c r="BN71" s="0"/>
      <c r="BO71" s="0"/>
      <c r="BP71" s="0"/>
      <c r="BQ71" s="0"/>
      <c r="BR71" s="0"/>
      <c r="BS71" s="0"/>
      <c r="BT71" s="0"/>
      <c r="BU71" s="0"/>
    </row>
    <row r="72" customFormat="false" ht="13.5" hidden="false" customHeight="true" outlineLevel="0" collapsed="false">
</row>
    <row r="73" customFormat="false" ht="11.45" hidden="false" customHeight="true" outlineLevel="0" collapsed="false">
</row>
  </sheetData>
  <sheetProtection sheet="true" objects="true" scenarios="true"/>
  <mergeCells count="283">
    <mergeCell ref="AP1:BE1"/>
    <mergeCell ref="Z2:AA2"/>
    <mergeCell ref="AC2:AD2"/>
    <mergeCell ref="AG2:AH2"/>
    <mergeCell ref="AP2:BE2"/>
    <mergeCell ref="BB3:BE3"/>
    <mergeCell ref="B6:J6"/>
    <mergeCell ref="AT6:AU6"/>
    <mergeCell ref="AX6:AY6"/>
    <mergeCell ref="BB6:BC6"/>
    <mergeCell ref="L7:R7"/>
    <mergeCell ref="L8:N8"/>
    <mergeCell ref="P8:R8"/>
    <mergeCell ref="T8:U8"/>
    <mergeCell ref="AU8:AV8"/>
    <mergeCell ref="BB8:BC8"/>
    <mergeCell ref="L10:N10"/>
    <mergeCell ref="P10:R10"/>
    <mergeCell ref="T10:U10"/>
    <mergeCell ref="BB10:BD10"/>
    <mergeCell ref="B12:V12"/>
    <mergeCell ref="AO12:AQ12"/>
    <mergeCell ref="BB12:BD12"/>
    <mergeCell ref="B13:V13"/>
    <mergeCell ref="B14:V14"/>
    <mergeCell ref="AU14:AW14"/>
    <mergeCell ref="AY14:BA14"/>
    <mergeCell ref="BC14:BD14"/>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 ref="B22:B24"/>
    <mergeCell ref="C22:E22"/>
    <mergeCell ref="G22:G24"/>
    <mergeCell ref="H22:K24"/>
    <mergeCell ref="L22:O24"/>
    <mergeCell ref="P22:R22"/>
    <mergeCell ref="AX22:AY22"/>
    <mergeCell ref="AZ22:BA22"/>
    <mergeCell ref="BB22:BF24"/>
    <mergeCell ref="C23:E23"/>
    <mergeCell ref="P23:R23"/>
    <mergeCell ref="AX23:AY23"/>
    <mergeCell ref="AZ23:BA23"/>
    <mergeCell ref="C24:E24"/>
    <mergeCell ref="P24:R24"/>
    <mergeCell ref="AX24:AY24"/>
    <mergeCell ref="AZ24:BA24"/>
    <mergeCell ref="B25:B27"/>
    <mergeCell ref="C25:E25"/>
    <mergeCell ref="G25:G27"/>
    <mergeCell ref="H25:K27"/>
    <mergeCell ref="L25:O27"/>
    <mergeCell ref="P25:R25"/>
    <mergeCell ref="AX25:AY25"/>
    <mergeCell ref="AZ25:BA25"/>
    <mergeCell ref="BB25:BF27"/>
    <mergeCell ref="C26:E26"/>
    <mergeCell ref="P26:R26"/>
    <mergeCell ref="AX26:AY26"/>
    <mergeCell ref="AZ26:BA26"/>
    <mergeCell ref="C27:E27"/>
    <mergeCell ref="P27:R27"/>
    <mergeCell ref="AX27:AY27"/>
    <mergeCell ref="AZ27:BA27"/>
    <mergeCell ref="B28:B30"/>
    <mergeCell ref="C28:E28"/>
    <mergeCell ref="G28:G30"/>
    <mergeCell ref="H28:K30"/>
    <mergeCell ref="L28:O30"/>
    <mergeCell ref="P28:R28"/>
    <mergeCell ref="AX28:AY28"/>
    <mergeCell ref="AZ28:BA28"/>
    <mergeCell ref="BB28:BF30"/>
    <mergeCell ref="C29:E29"/>
    <mergeCell ref="P29:R29"/>
    <mergeCell ref="AX29:AY29"/>
    <mergeCell ref="AZ29:BA29"/>
    <mergeCell ref="C30:E30"/>
    <mergeCell ref="P30:R30"/>
    <mergeCell ref="AX30:AY30"/>
    <mergeCell ref="AZ30:BA30"/>
    <mergeCell ref="B31:B33"/>
    <mergeCell ref="C31:E31"/>
    <mergeCell ref="G31:G33"/>
    <mergeCell ref="H31:K33"/>
    <mergeCell ref="L31:O33"/>
    <mergeCell ref="P31:R31"/>
    <mergeCell ref="AX31:AY31"/>
    <mergeCell ref="AZ31:BA31"/>
    <mergeCell ref="BB31:BF33"/>
    <mergeCell ref="C32:E32"/>
    <mergeCell ref="P32:R32"/>
    <mergeCell ref="AX32:AY32"/>
    <mergeCell ref="AZ32:BA32"/>
    <mergeCell ref="C33:E33"/>
    <mergeCell ref="P33:R33"/>
    <mergeCell ref="AX33:AY33"/>
    <mergeCell ref="AZ33:BA33"/>
    <mergeCell ref="B34:B36"/>
    <mergeCell ref="C34:E34"/>
    <mergeCell ref="G34:G36"/>
    <mergeCell ref="H34:K36"/>
    <mergeCell ref="L34:O36"/>
    <mergeCell ref="P34:R34"/>
    <mergeCell ref="AX34:AY34"/>
    <mergeCell ref="AZ34:BA34"/>
    <mergeCell ref="BB34:BF36"/>
    <mergeCell ref="C35:E35"/>
    <mergeCell ref="P35:R35"/>
    <mergeCell ref="AX35:AY35"/>
    <mergeCell ref="AZ35:BA35"/>
    <mergeCell ref="C36:E36"/>
    <mergeCell ref="P36:R36"/>
    <mergeCell ref="AX36:AY36"/>
    <mergeCell ref="AZ36:BA36"/>
    <mergeCell ref="B37:B39"/>
    <mergeCell ref="C37:E37"/>
    <mergeCell ref="G37:G39"/>
    <mergeCell ref="H37:K39"/>
    <mergeCell ref="L37:O39"/>
    <mergeCell ref="P37:R37"/>
    <mergeCell ref="AX37:AY37"/>
    <mergeCell ref="AZ37:BA37"/>
    <mergeCell ref="BB37:BF39"/>
    <mergeCell ref="C38:E38"/>
    <mergeCell ref="P38:R38"/>
    <mergeCell ref="AX38:AY38"/>
    <mergeCell ref="AZ38:BA38"/>
    <mergeCell ref="C39:E39"/>
    <mergeCell ref="P39:R39"/>
    <mergeCell ref="AX39:AY39"/>
    <mergeCell ref="AZ39:BA39"/>
    <mergeCell ref="B40:B42"/>
    <mergeCell ref="C40:E40"/>
    <mergeCell ref="G40:G42"/>
    <mergeCell ref="H40:K42"/>
    <mergeCell ref="L40:O42"/>
    <mergeCell ref="P40:R40"/>
    <mergeCell ref="AX40:AY40"/>
    <mergeCell ref="AZ40:BA40"/>
    <mergeCell ref="BB40:BF42"/>
    <mergeCell ref="C41:E41"/>
    <mergeCell ref="P41:R41"/>
    <mergeCell ref="AX41:AY41"/>
    <mergeCell ref="AZ41:BA41"/>
    <mergeCell ref="C42:E42"/>
    <mergeCell ref="P42:R42"/>
    <mergeCell ref="AX42:AY42"/>
    <mergeCell ref="AZ42:BA42"/>
    <mergeCell ref="B43:B45"/>
    <mergeCell ref="C43:E43"/>
    <mergeCell ref="G43:G45"/>
    <mergeCell ref="H43:K45"/>
    <mergeCell ref="L43:O45"/>
    <mergeCell ref="P43:R43"/>
    <mergeCell ref="AX43:AY43"/>
    <mergeCell ref="AZ43:BA43"/>
    <mergeCell ref="BB43:BF45"/>
    <mergeCell ref="C44:E44"/>
    <mergeCell ref="P44:R44"/>
    <mergeCell ref="AX44:AY44"/>
    <mergeCell ref="AZ44:BA44"/>
    <mergeCell ref="C45:E45"/>
    <mergeCell ref="P45:R45"/>
    <mergeCell ref="AX45:AY45"/>
    <mergeCell ref="AZ45:BA45"/>
    <mergeCell ref="B46:B48"/>
    <mergeCell ref="C46:E46"/>
    <mergeCell ref="G46:G48"/>
    <mergeCell ref="H46:K48"/>
    <mergeCell ref="L46:O48"/>
    <mergeCell ref="P46:R46"/>
    <mergeCell ref="AX46:AY46"/>
    <mergeCell ref="AZ46:BA46"/>
    <mergeCell ref="BB46:BF48"/>
    <mergeCell ref="C47:E47"/>
    <mergeCell ref="P47:R47"/>
    <mergeCell ref="AX47:AY47"/>
    <mergeCell ref="AZ47:BA47"/>
    <mergeCell ref="C48:E48"/>
    <mergeCell ref="P48:R48"/>
    <mergeCell ref="AX48:AY48"/>
    <mergeCell ref="AZ48:BA48"/>
    <mergeCell ref="B49:B51"/>
    <mergeCell ref="C49:E49"/>
    <mergeCell ref="G49:G51"/>
    <mergeCell ref="H49:K51"/>
    <mergeCell ref="L49:O51"/>
    <mergeCell ref="P49:R49"/>
    <mergeCell ref="AX49:AY49"/>
    <mergeCell ref="AZ49:BA49"/>
    <mergeCell ref="BB49:BF51"/>
    <mergeCell ref="C50:E50"/>
    <mergeCell ref="P50:R50"/>
    <mergeCell ref="AX50:AY50"/>
    <mergeCell ref="AZ50:BA50"/>
    <mergeCell ref="C51:E51"/>
    <mergeCell ref="P51:R51"/>
    <mergeCell ref="AX51:AY51"/>
    <mergeCell ref="AZ51:BA51"/>
    <mergeCell ref="B52:B54"/>
    <mergeCell ref="C52:E52"/>
    <mergeCell ref="G52:G54"/>
    <mergeCell ref="H52:K54"/>
    <mergeCell ref="L52:O54"/>
    <mergeCell ref="P52:R52"/>
    <mergeCell ref="AX52:AY52"/>
    <mergeCell ref="AZ52:BA52"/>
    <mergeCell ref="BB52:BF54"/>
    <mergeCell ref="C53:E53"/>
    <mergeCell ref="P53:R53"/>
    <mergeCell ref="AX53:AY53"/>
    <mergeCell ref="AZ53:BA53"/>
    <mergeCell ref="C54:E54"/>
    <mergeCell ref="P54:R54"/>
    <mergeCell ref="AX54:AY54"/>
    <mergeCell ref="AZ54:BA54"/>
    <mergeCell ref="B55:B57"/>
    <mergeCell ref="C55:E55"/>
    <mergeCell ref="G55:G57"/>
    <mergeCell ref="H55:K57"/>
    <mergeCell ref="L55:O57"/>
    <mergeCell ref="P55:R55"/>
    <mergeCell ref="AX55:AY55"/>
    <mergeCell ref="AZ55:BA55"/>
    <mergeCell ref="BB55:BF57"/>
    <mergeCell ref="C56:E56"/>
    <mergeCell ref="P56:R56"/>
    <mergeCell ref="AX56:AY56"/>
    <mergeCell ref="AZ56:BA56"/>
    <mergeCell ref="C57:E57"/>
    <mergeCell ref="P57:R57"/>
    <mergeCell ref="AX57:AY57"/>
    <mergeCell ref="AZ57:BA57"/>
    <mergeCell ref="B58:B60"/>
    <mergeCell ref="C58:E58"/>
    <mergeCell ref="G58:G60"/>
    <mergeCell ref="H58:K60"/>
    <mergeCell ref="L58:O60"/>
    <mergeCell ref="P58:R58"/>
    <mergeCell ref="AX58:AY58"/>
    <mergeCell ref="AZ58:BA58"/>
    <mergeCell ref="BB58:BF60"/>
    <mergeCell ref="C59:E59"/>
    <mergeCell ref="P59:R59"/>
    <mergeCell ref="AX59:AY59"/>
    <mergeCell ref="AZ59:BA59"/>
    <mergeCell ref="C60:E60"/>
    <mergeCell ref="P60:R60"/>
    <mergeCell ref="AX60:AY60"/>
    <mergeCell ref="AZ60:BA60"/>
    <mergeCell ref="H62:R62"/>
    <mergeCell ref="AX62:AY62"/>
    <mergeCell ref="AZ62:BA62"/>
    <mergeCell ref="BB62:BF71"/>
    <mergeCell ref="H63:R63"/>
    <mergeCell ref="AX63:AY63"/>
    <mergeCell ref="AZ63:BA63"/>
    <mergeCell ref="H64:R64"/>
    <mergeCell ref="AX64:AY64"/>
    <mergeCell ref="AZ64:BA64"/>
    <mergeCell ref="H65:R65"/>
    <mergeCell ref="AX65:BA71"/>
    <mergeCell ref="H66:R66"/>
    <mergeCell ref="B67:K71"/>
    <mergeCell ref="L67:R67"/>
    <mergeCell ref="L68:R68"/>
    <mergeCell ref="L69:R69"/>
    <mergeCell ref="L70:R70"/>
    <mergeCell ref="L71:R71"/>
  </mergeCells>
  <dataValidations count="8">
    <dataValidation allowBlank="true" operator="equal" showDropDown="false" showErrorMessage="true" showInputMessage="true" sqref="AC3" type="list">
      <formula1>
#REF!</formula1>
      <formula2>
0</formula2>
    </dataValidation>
    <dataValidation allowBlank="true" operator="equal" showDropDown="false" showErrorMessage="true" showInputMessage="true" sqref="BB3:BE3" type="list">
      <formula1>
"計画,実績"</formula1>
      <formula2>
0</formula2>
    </dataValidation>
    <dataValidation allowBlank="true" error="入力可能範囲　32～40" operator="between" showDropDown="false" showErrorMessage="true" showInputMessage="true" sqref="AX6:AY6" type="decimal">
      <formula1>
32</formula1>
      <formula2>
40</formula2>
    </dataValidation>
    <dataValidation allowBlank="true" operator="equal" showDropDown="false" showErrorMessage="true" showInputMessage="true" sqref="B8:E8 G8:J8 B10:E10 G10:J10" type="list">
      <formula1>
"○,－"</formula1>
      <formula2>
0</formula2>
    </dataValidation>
    <dataValidation allowBlank="true" operator="equal" showDropDown="false" showErrorMessage="true" showInputMessage="true" sqref="AU8:AV8" type="none">
      <formula1>
0</formula1>
      <formula2>
0</formula2>
    </dataValidation>
    <dataValidation allowBlank="true" operator="equal" showDropDown="false" showErrorMessage="true" showInputMessage="true" sqref="G22:G23 G25:G26 G28:G29 G31:G32 G34:G35 G37:G38 G40:G41 G43:G44 G46:G47 G49:G50 G52:G53 G55:G56 G58:G59" type="list">
      <formula1>
"A,B,C,D"</formula1>
      <formula2>
0</formula2>
    </dataValidation>
    <dataValidation allowBlank="true" error="リストにない場合のみ、入力してください。" operator="equal" showDropDown="false" showErrorMessage="true" showInputMessage="true" sqref="H22:K60" type="list">
      <formula1>
INDIRECT(C23)</formula1>
      <formula2>
0</formula2>
    </dataValidation>
    <dataValidation allowBlank="true" operator="equal" showDropDown="false" showErrorMessage="true" showInputMessage="true" sqref="C23 C26 C29 C32 C35 C38 C41 C44 C47 C50 C53 C56 C59" type="list">
      <formula1>
職種</formula1>
      <formula2>
0</formula2>
    </dataValidation>
  </dataValidations>
  <printOptions headings="false" gridLines="false" gridLinesSet="true" horizontalCentered="true" verticalCentered="true"/>
  <pageMargins left="0.157638888888889" right="0.157638888888889" top="0.315277777777778" bottom="0.157638888888889" header="0.511805555555555" footer="0.511805555555555"/>
  <pageSetup paperSize="9" scale="100" firstPageNumber="0" fitToWidth="1" fitToHeight="0" pageOrder="downThenOver" orientation="landscape" usePrinterDefaults="false" blackAndWhite="false" draft="false" cellComments="none" useFirstPageNumber="false" horizontalDpi="300" verticalDpi="300" copies="1"/>
  <headerFooter differentFirst="false" differentOddEven="false">
    <oddHeader>
</oddHeader>
    <oddFoot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true"/>
  </sheetPr>
  <dimension ref="B1:W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8.75">
</sheetFormatPr>
  <cols>
    <col collapsed="false" hidden="false" max="1" min="1" style="201" width="1.60728744939271"/>
    <col collapsed="false" hidden="false" max="2" min="2" style="202" width="15.2105263157895"/>
    <col collapsed="false" hidden="false" max="3" min="3" style="202" width="10.7125506072875"/>
    <col collapsed="false" hidden="false" max="4" min="4" style="202" width="3.31983805668016"/>
    <col collapsed="false" hidden="false" max="5" min="5" style="201" width="15.7449392712551"/>
    <col collapsed="false" hidden="false" max="6" min="6" style="201" width="3.31983805668016"/>
    <col collapsed="false" hidden="false" max="7" min="7" style="201" width="15.7449392712551"/>
    <col collapsed="false" hidden="false" max="8" min="8" style="201" width="3.31983805668016"/>
    <col collapsed="false" hidden="false" max="9" min="9" style="202" width="15.7449392712551"/>
    <col collapsed="false" hidden="false" max="10" min="10" style="201" width="3.31983805668016"/>
    <col collapsed="false" hidden="false" max="11" min="11" style="201" width="15.7449392712551"/>
    <col collapsed="false" hidden="false" max="12" min="12" style="201" width="5.03643724696356"/>
    <col collapsed="false" hidden="false" max="13" min="13" style="201" width="15.7449392712551"/>
    <col collapsed="false" hidden="false" max="14" min="14" style="201" width="3.31983805668016"/>
    <col collapsed="false" hidden="false" max="15" min="15" style="201" width="15.7449392712551"/>
    <col collapsed="false" hidden="false" max="16" min="16" style="201" width="3.31983805668016"/>
    <col collapsed="false" hidden="false" max="17" min="17" style="201" width="15.7449392712551"/>
    <col collapsed="false" hidden="false" max="18" min="18" style="201" width="3.31983805668016"/>
    <col collapsed="false" hidden="false" max="19" min="19" style="201" width="15.7449392712551"/>
    <col collapsed="false" hidden="false" max="20" min="20" style="201" width="3.31983805668016"/>
    <col collapsed="false" hidden="false" max="21" min="21" style="201" width="15.7449392712551"/>
    <col collapsed="false" hidden="false" max="1025" min="22" style="201" width="9"/>
  </cols>
  <sheetData>
    <row r="1" customFormat="false" ht="18.75" hidden="false" customHeight="false" outlineLevel="0" collapsed="false">
      <c r="B1" s="203" t="s">
        <v>
93</v>
      </c>
      <c r="C1" s="0"/>
      <c r="D1" s="0"/>
      <c r="E1" s="0"/>
      <c r="F1" s="0"/>
      <c r="G1" s="0"/>
      <c r="H1" s="0"/>
      <c r="I1" s="0"/>
      <c r="J1" s="0"/>
      <c r="K1" s="0"/>
      <c r="M1" s="0"/>
      <c r="N1" s="0"/>
      <c r="O1" s="0"/>
      <c r="P1" s="0"/>
      <c r="Q1" s="0"/>
      <c r="R1" s="0"/>
      <c r="S1" s="0"/>
      <c r="T1" s="0"/>
      <c r="U1" s="0"/>
      <c r="W1" s="0"/>
    </row>
    <row r="2" customFormat="false" ht="18.75" hidden="false" customHeight="false" outlineLevel="0" collapsed="false">
      <c r="B2" s="204" t="s">
        <v>
94</v>
      </c>
      <c r="C2" s="0"/>
      <c r="D2" s="0"/>
      <c r="E2" s="205" t="s">
        <v>
95</v>
      </c>
      <c r="F2" s="0"/>
      <c r="G2" s="0"/>
      <c r="H2" s="0"/>
      <c r="I2" s="206" t="s">
        <v>
96</v>
      </c>
      <c r="J2" s="0"/>
      <c r="K2" s="0"/>
      <c r="M2" s="0"/>
      <c r="N2" s="0"/>
      <c r="O2" s="0"/>
      <c r="P2" s="0"/>
      <c r="Q2" s="0"/>
      <c r="R2" s="0"/>
      <c r="S2" s="0"/>
      <c r="T2" s="0"/>
      <c r="U2" s="0"/>
      <c r="W2" s="0"/>
    </row>
    <row r="3" customFormat="false" ht="18.75" hidden="false" customHeight="false" outlineLevel="0" collapsed="false">
      <c r="B3" s="204"/>
      <c r="C3" s="0"/>
      <c r="D3" s="0"/>
      <c r="E3" s="207" t="s">
        <v>
97</v>
      </c>
      <c r="F3" s="207"/>
      <c r="G3" s="207"/>
      <c r="H3" s="207"/>
      <c r="I3" s="207"/>
      <c r="J3" s="207"/>
      <c r="K3" s="207"/>
      <c r="M3" s="207" t="s">
        <v>
98</v>
      </c>
      <c r="N3" s="207"/>
      <c r="O3" s="207"/>
      <c r="P3" s="0"/>
      <c r="Q3" s="207" t="s">
        <v>
99</v>
      </c>
      <c r="R3" s="207"/>
      <c r="S3" s="207"/>
      <c r="T3" s="207"/>
      <c r="U3" s="207"/>
      <c r="W3" s="0"/>
    </row>
    <row r="4" customFormat="false" ht="18.75" hidden="false" customHeight="false" outlineLevel="0" collapsed="false">
      <c r="B4" s="208" t="s">
        <v>
100</v>
      </c>
      <c r="C4" s="208" t="s">
        <v>
101</v>
      </c>
      <c r="D4" s="0"/>
      <c r="E4" s="208" t="s">
        <v>
102</v>
      </c>
      <c r="F4" s="202"/>
      <c r="G4" s="208" t="s">
        <v>
103</v>
      </c>
      <c r="H4" s="0"/>
      <c r="I4" s="208" t="s">
        <v>
104</v>
      </c>
      <c r="J4" s="0"/>
      <c r="K4" s="208" t="s">
        <v>
97</v>
      </c>
      <c r="M4" s="208" t="s">
        <v>
105</v>
      </c>
      <c r="N4" s="0"/>
      <c r="O4" s="208" t="s">
        <v>
106</v>
      </c>
      <c r="P4" s="0"/>
      <c r="Q4" s="208" t="s">
        <v>
105</v>
      </c>
      <c r="R4" s="0"/>
      <c r="S4" s="208" t="s">
        <v>
106</v>
      </c>
      <c r="T4" s="0"/>
      <c r="U4" s="208" t="s">
        <v>
97</v>
      </c>
      <c r="W4" s="0"/>
    </row>
    <row r="5" customFormat="false" ht="18.75" hidden="false" customHeight="false" outlineLevel="0" collapsed="false">
      <c r="B5" s="209" t="s">
        <v>
107</v>
      </c>
      <c r="C5" s="210" t="s">
        <v>
60</v>
      </c>
      <c r="D5" s="209" t="s">
        <v>
108</v>
      </c>
      <c r="E5" s="211" t="s">
        <v>
109</v>
      </c>
      <c r="F5" s="209" t="s">
        <v>
29</v>
      </c>
      <c r="G5" s="211" t="s">
        <v>
109</v>
      </c>
      <c r="H5" s="212" t="s">
        <v>
110</v>
      </c>
      <c r="I5" s="211" t="s">
        <v>
109</v>
      </c>
      <c r="J5" s="212" t="s">
        <v>
4</v>
      </c>
      <c r="K5" s="213" t="s">
        <v>
109</v>
      </c>
      <c r="M5" s="211" t="s">
        <v>
109</v>
      </c>
      <c r="N5" s="208" t="s">
        <v>
29</v>
      </c>
      <c r="O5" s="211" t="s">
        <v>
109</v>
      </c>
      <c r="P5" s="0"/>
      <c r="Q5" s="214" t="s">
        <v>
109</v>
      </c>
      <c r="R5" s="208" t="s">
        <v>
29</v>
      </c>
      <c r="S5" s="214" t="s">
        <v>
109</v>
      </c>
      <c r="T5" s="0"/>
      <c r="U5" s="213" t="s">
        <v>
109</v>
      </c>
      <c r="W5" s="0"/>
    </row>
    <row r="6" customFormat="false" ht="18.75" hidden="false" customHeight="false" outlineLevel="0" collapsed="false">
      <c r="B6" s="209" t="s">
        <v>
111</v>
      </c>
      <c r="C6" s="210" t="s">
        <v>
112</v>
      </c>
      <c r="D6" s="209" t="s">
        <v>
108</v>
      </c>
      <c r="E6" s="211" t="s">
        <v>
109</v>
      </c>
      <c r="F6" s="209" t="s">
        <v>
29</v>
      </c>
      <c r="G6" s="211" t="s">
        <v>
109</v>
      </c>
      <c r="H6" s="212" t="s">
        <v>
110</v>
      </c>
      <c r="I6" s="211" t="s">
        <v>
109</v>
      </c>
      <c r="J6" s="212" t="s">
        <v>
4</v>
      </c>
      <c r="K6" s="213" t="s">
        <v>
109</v>
      </c>
      <c r="M6" s="211" t="s">
        <v>
109</v>
      </c>
      <c r="N6" s="208" t="s">
        <v>
29</v>
      </c>
      <c r="O6" s="211" t="s">
        <v>
109</v>
      </c>
      <c r="P6" s="0"/>
      <c r="Q6" s="214" t="s">
        <v>
109</v>
      </c>
      <c r="R6" s="208" t="s">
        <v>
29</v>
      </c>
      <c r="S6" s="214" t="s">
        <v>
109</v>
      </c>
      <c r="T6" s="0"/>
      <c r="U6" s="213" t="s">
        <v>
109</v>
      </c>
      <c r="W6" s="0"/>
    </row>
    <row r="7" customFormat="false" ht="18.75" hidden="false" customHeight="false" outlineLevel="0" collapsed="false">
      <c r="B7" s="209" t="s">
        <v>
113</v>
      </c>
      <c r="C7" s="210" t="s">
        <v>
114</v>
      </c>
      <c r="D7" s="209" t="s">
        <v>
108</v>
      </c>
      <c r="E7" s="211" t="s">
        <v>
109</v>
      </c>
      <c r="F7" s="209" t="s">
        <v>
29</v>
      </c>
      <c r="G7" s="211" t="s">
        <v>
109</v>
      </c>
      <c r="H7" s="212" t="s">
        <v>
110</v>
      </c>
      <c r="I7" s="211" t="s">
        <v>
109</v>
      </c>
      <c r="J7" s="212" t="s">
        <v>
4</v>
      </c>
      <c r="K7" s="213" t="s">
        <v>
109</v>
      </c>
      <c r="M7" s="211" t="s">
        <v>
109</v>
      </c>
      <c r="N7" s="208" t="s">
        <v>
29</v>
      </c>
      <c r="O7" s="211" t="s">
        <v>
109</v>
      </c>
      <c r="P7" s="0"/>
      <c r="Q7" s="214" t="s">
        <v>
109</v>
      </c>
      <c r="R7" s="208" t="s">
        <v>
29</v>
      </c>
      <c r="S7" s="214" t="s">
        <v>
109</v>
      </c>
      <c r="T7" s="0"/>
      <c r="U7" s="213" t="s">
        <v>
109</v>
      </c>
      <c r="W7" s="0"/>
    </row>
    <row r="8" customFormat="false" ht="18.75" hidden="false" customHeight="false" outlineLevel="0" collapsed="false">
      <c r="B8" s="209"/>
      <c r="C8" s="215" t="s">
        <v>
59</v>
      </c>
      <c r="D8" s="209" t="s">
        <v>
108</v>
      </c>
      <c r="E8" s="211" t="n">
        <v>
0.375</v>
      </c>
      <c r="F8" s="209" t="s">
        <v>
29</v>
      </c>
      <c r="G8" s="211" t="n">
        <v>
0.75</v>
      </c>
      <c r="H8" s="212" t="s">
        <v>
110</v>
      </c>
      <c r="I8" s="211" t="n">
        <v>
0.0416666666666667</v>
      </c>
      <c r="J8" s="212" t="s">
        <v>
4</v>
      </c>
      <c r="K8" s="213" t="n">
        <f aca="false">
(G8-E8-I8)*24</f>
        <v>
8</v>
      </c>
      <c r="M8" s="211" t="n">
        <v>
0.395833333333333</v>
      </c>
      <c r="N8" s="208" t="s">
        <v>
29</v>
      </c>
      <c r="O8" s="211" t="n">
        <v>
0.6875</v>
      </c>
      <c r="P8" s="0"/>
      <c r="Q8" s="216" t="n">
        <f aca="false">
IF(E8&lt;M8,M8,E8)</f>
        <v>
0.395833333333333</v>
      </c>
      <c r="R8" s="208" t="s">
        <v>
29</v>
      </c>
      <c r="S8" s="216" t="n">
        <f aca="false">
IF(G8&gt;O8,O8,G8)</f>
        <v>
0.6875</v>
      </c>
      <c r="T8" s="0"/>
      <c r="U8" s="217" t="n">
        <f aca="false">
(S8-Q8)*24</f>
        <v>
7.00000000000001</v>
      </c>
      <c r="W8" s="0"/>
    </row>
    <row r="9" customFormat="false" ht="18.75" hidden="false" customHeight="false" outlineLevel="0" collapsed="false">
      <c r="B9" s="209"/>
      <c r="C9" s="215" t="s">
        <v>
115</v>
      </c>
      <c r="D9" s="209" t="s">
        <v>
108</v>
      </c>
      <c r="E9" s="211"/>
      <c r="F9" s="209" t="s">
        <v>
29</v>
      </c>
      <c r="G9" s="211"/>
      <c r="H9" s="212" t="s">
        <v>
110</v>
      </c>
      <c r="I9" s="211" t="n">
        <v>
0</v>
      </c>
      <c r="J9" s="212" t="s">
        <v>
4</v>
      </c>
      <c r="K9" s="213" t="n">
        <f aca="false">
(G9-E9-I9)*24</f>
        <v>
0</v>
      </c>
      <c r="M9" s="211" t="n">
        <v>
0.395833333333333</v>
      </c>
      <c r="N9" s="208" t="s">
        <v>
29</v>
      </c>
      <c r="O9" s="211" t="n">
        <v>
0.6875</v>
      </c>
      <c r="P9" s="0"/>
      <c r="Q9" s="216" t="n">
        <f aca="false">
IF(E9&lt;M9,M9,E9)</f>
        <v>
0.395833333333333</v>
      </c>
      <c r="R9" s="208" t="s">
        <v>
29</v>
      </c>
      <c r="S9" s="216" t="n">
        <f aca="false">
IF(G9&gt;O9,O9,G9)</f>
        <v>
0</v>
      </c>
      <c r="T9" s="0"/>
      <c r="U9" s="217" t="n">
        <f aca="false">
(S9-Q9)*24</f>
        <v>
-9.49999999999999</v>
      </c>
      <c r="W9" s="0"/>
    </row>
    <row r="10" customFormat="false" ht="18.75" hidden="false" customHeight="false" outlineLevel="0" collapsed="false">
      <c r="B10" s="209"/>
      <c r="C10" s="215" t="s">
        <v>
116</v>
      </c>
      <c r="D10" s="209" t="s">
        <v>
108</v>
      </c>
      <c r="E10" s="211"/>
      <c r="F10" s="209" t="s">
        <v>
29</v>
      </c>
      <c r="G10" s="211"/>
      <c r="H10" s="212" t="s">
        <v>
110</v>
      </c>
      <c r="I10" s="211" t="n">
        <v>
0</v>
      </c>
      <c r="J10" s="212" t="s">
        <v>
4</v>
      </c>
      <c r="K10" s="213" t="n">
        <f aca="false">
(G10-E10-I10)*24</f>
        <v>
0</v>
      </c>
      <c r="M10" s="211" t="n">
        <v>
0.395833333333333</v>
      </c>
      <c r="N10" s="208" t="s">
        <v>
29</v>
      </c>
      <c r="O10" s="211" t="n">
        <v>
0.6875</v>
      </c>
      <c r="P10" s="0"/>
      <c r="Q10" s="216" t="n">
        <f aca="false">
IF(E10&lt;M10,M10,E10)</f>
        <v>
0.395833333333333</v>
      </c>
      <c r="R10" s="208" t="s">
        <v>
29</v>
      </c>
      <c r="S10" s="216" t="n">
        <f aca="false">
IF(G10&gt;O10,O10,G10)</f>
        <v>
0</v>
      </c>
      <c r="T10" s="0"/>
      <c r="U10" s="217" t="n">
        <f aca="false">
(S10-Q10)*24</f>
        <v>
-9.49999999999999</v>
      </c>
      <c r="W10" s="0"/>
    </row>
    <row r="11" customFormat="false" ht="18.75" hidden="false" customHeight="false" outlineLevel="0" collapsed="false">
      <c r="B11" s="209"/>
      <c r="C11" s="215" t="s">
        <v>
117</v>
      </c>
      <c r="D11" s="209" t="s">
        <v>
108</v>
      </c>
      <c r="E11" s="211"/>
      <c r="F11" s="209" t="s">
        <v>
29</v>
      </c>
      <c r="G11" s="211"/>
      <c r="H11" s="212" t="s">
        <v>
110</v>
      </c>
      <c r="I11" s="211" t="n">
        <v>
0</v>
      </c>
      <c r="J11" s="212" t="s">
        <v>
4</v>
      </c>
      <c r="K11" s="213" t="n">
        <f aca="false">
(G11-E11-I11)*24</f>
        <v>
0</v>
      </c>
      <c r="M11" s="211" t="n">
        <v>
0.395833333333333</v>
      </c>
      <c r="N11" s="208" t="s">
        <v>
29</v>
      </c>
      <c r="O11" s="211" t="n">
        <v>
0.6875</v>
      </c>
      <c r="P11" s="0"/>
      <c r="Q11" s="216" t="n">
        <f aca="false">
IF(E11&lt;M11,M11,E11)</f>
        <v>
0.395833333333333</v>
      </c>
      <c r="R11" s="208" t="s">
        <v>
29</v>
      </c>
      <c r="S11" s="216" t="n">
        <f aca="false">
IF(G11&gt;O11,O11,G11)</f>
        <v>
0</v>
      </c>
      <c r="T11" s="0"/>
      <c r="U11" s="217" t="n">
        <f aca="false">
(S11-Q11)*24</f>
        <v>
-9.49999999999999</v>
      </c>
      <c r="W11" s="0"/>
    </row>
    <row r="12" customFormat="false" ht="18.75" hidden="false" customHeight="false" outlineLevel="0" collapsed="false">
      <c r="B12" s="209"/>
      <c r="C12" s="215" t="s">
        <v>
118</v>
      </c>
      <c r="D12" s="209" t="s">
        <v>
108</v>
      </c>
      <c r="E12" s="211"/>
      <c r="F12" s="209" t="s">
        <v>
29</v>
      </c>
      <c r="G12" s="211"/>
      <c r="H12" s="212" t="s">
        <v>
110</v>
      </c>
      <c r="I12" s="211" t="n">
        <v>
0</v>
      </c>
      <c r="J12" s="212" t="s">
        <v>
4</v>
      </c>
      <c r="K12" s="213" t="n">
        <f aca="false">
(G12-E12-I12)*24</f>
        <v>
0</v>
      </c>
      <c r="M12" s="211" t="n">
        <v>
0.395833333333333</v>
      </c>
      <c r="N12" s="208" t="s">
        <v>
29</v>
      </c>
      <c r="O12" s="211" t="n">
        <v>
0.6875</v>
      </c>
      <c r="P12" s="0"/>
      <c r="Q12" s="216" t="n">
        <f aca="false">
IF(E12&lt;M12,M12,E12)</f>
        <v>
0.395833333333333</v>
      </c>
      <c r="R12" s="208" t="s">
        <v>
29</v>
      </c>
      <c r="S12" s="216" t="n">
        <f aca="false">
IF(G12&gt;O12,O12,G12)</f>
        <v>
0</v>
      </c>
      <c r="T12" s="0"/>
      <c r="U12" s="217" t="n">
        <f aca="false">
(S12-Q12)*24</f>
        <v>
-9.49999999999999</v>
      </c>
      <c r="W12" s="0"/>
    </row>
    <row r="13" customFormat="false" ht="18.75" hidden="false" customHeight="false" outlineLevel="0" collapsed="false">
      <c r="B13" s="209"/>
      <c r="C13" s="215" t="s">
        <v>
119</v>
      </c>
      <c r="D13" s="209" t="s">
        <v>
108</v>
      </c>
      <c r="E13" s="211"/>
      <c r="F13" s="209" t="s">
        <v>
29</v>
      </c>
      <c r="G13" s="211"/>
      <c r="H13" s="212" t="s">
        <v>
110</v>
      </c>
      <c r="I13" s="211" t="n">
        <v>
0</v>
      </c>
      <c r="J13" s="212" t="s">
        <v>
4</v>
      </c>
      <c r="K13" s="213" t="n">
        <f aca="false">
(G13-E13-I13)*24</f>
        <v>
0</v>
      </c>
      <c r="M13" s="211" t="n">
        <v>
0.395833333333333</v>
      </c>
      <c r="N13" s="208" t="s">
        <v>
29</v>
      </c>
      <c r="O13" s="211" t="n">
        <v>
0.6875</v>
      </c>
      <c r="P13" s="0"/>
      <c r="Q13" s="216" t="n">
        <f aca="false">
IF(E13&lt;M13,M13,E13)</f>
        <v>
0.395833333333333</v>
      </c>
      <c r="R13" s="208" t="s">
        <v>
29</v>
      </c>
      <c r="S13" s="216" t="n">
        <f aca="false">
IF(G13&gt;O13,O13,G13)</f>
        <v>
0</v>
      </c>
      <c r="T13" s="0"/>
      <c r="U13" s="217" t="n">
        <f aca="false">
(S13-Q13)*24</f>
        <v>
-9.49999999999999</v>
      </c>
      <c r="W13" s="0"/>
    </row>
    <row r="14" customFormat="false" ht="18.75" hidden="false" customHeight="false" outlineLevel="0" collapsed="false">
      <c r="B14" s="209"/>
      <c r="C14" s="215" t="s">
        <v>
120</v>
      </c>
      <c r="D14" s="209" t="s">
        <v>
108</v>
      </c>
      <c r="E14" s="211"/>
      <c r="F14" s="209" t="s">
        <v>
29</v>
      </c>
      <c r="G14" s="211"/>
      <c r="H14" s="212" t="s">
        <v>
110</v>
      </c>
      <c r="I14" s="211" t="n">
        <v>
0</v>
      </c>
      <c r="J14" s="212" t="s">
        <v>
4</v>
      </c>
      <c r="K14" s="213" t="n">
        <f aca="false">
(G14-E14-I14)*24</f>
        <v>
0</v>
      </c>
      <c r="M14" s="211" t="n">
        <v>
0.395833333333333</v>
      </c>
      <c r="N14" s="208" t="s">
        <v>
29</v>
      </c>
      <c r="O14" s="211" t="n">
        <v>
0.6875</v>
      </c>
      <c r="P14" s="0"/>
      <c r="Q14" s="216" t="n">
        <f aca="false">
IF(E14&lt;M14,M14,E14)</f>
        <v>
0.395833333333333</v>
      </c>
      <c r="R14" s="208" t="s">
        <v>
29</v>
      </c>
      <c r="S14" s="216" t="n">
        <f aca="false">
IF(G14&gt;O14,O14,G14)</f>
        <v>
0</v>
      </c>
      <c r="T14" s="0"/>
      <c r="U14" s="217" t="n">
        <f aca="false">
(S14-Q14)*24</f>
        <v>
-9.49999999999999</v>
      </c>
      <c r="W14" s="0"/>
    </row>
    <row r="15" customFormat="false" ht="18.75" hidden="false" customHeight="false" outlineLevel="0" collapsed="false">
      <c r="B15" s="209"/>
      <c r="C15" s="215" t="s">
        <v>
121</v>
      </c>
      <c r="D15" s="209" t="s">
        <v>
108</v>
      </c>
      <c r="E15" s="211"/>
      <c r="F15" s="209" t="s">
        <v>
29</v>
      </c>
      <c r="G15" s="211"/>
      <c r="H15" s="212" t="s">
        <v>
110</v>
      </c>
      <c r="I15" s="211" t="n">
        <v>
0</v>
      </c>
      <c r="J15" s="212" t="s">
        <v>
4</v>
      </c>
      <c r="K15" s="213" t="n">
        <f aca="false">
(G15-E15-I15)*24</f>
        <v>
0</v>
      </c>
      <c r="M15" s="211" t="n">
        <v>
0.395833333333333</v>
      </c>
      <c r="N15" s="208" t="s">
        <v>
29</v>
      </c>
      <c r="O15" s="211" t="n">
        <v>
0.6875</v>
      </c>
      <c r="P15" s="0"/>
      <c r="Q15" s="216" t="n">
        <f aca="false">
IF(E15&lt;M15,M15,E15)</f>
        <v>
0.395833333333333</v>
      </c>
      <c r="R15" s="208" t="s">
        <v>
29</v>
      </c>
      <c r="S15" s="216" t="n">
        <f aca="false">
IF(G15&gt;O15,O15,G15)</f>
        <v>
0</v>
      </c>
      <c r="T15" s="0"/>
      <c r="U15" s="217" t="n">
        <f aca="false">
(S15-Q15)*24</f>
        <v>
-9.49999999999999</v>
      </c>
      <c r="W15" s="0"/>
    </row>
    <row r="16" customFormat="false" ht="18.75" hidden="false" customHeight="false" outlineLevel="0" collapsed="false">
      <c r="B16" s="209"/>
      <c r="C16" s="215" t="s">
        <v>
122</v>
      </c>
      <c r="D16" s="209" t="s">
        <v>
108</v>
      </c>
      <c r="E16" s="211"/>
      <c r="F16" s="209" t="s">
        <v>
29</v>
      </c>
      <c r="G16" s="211"/>
      <c r="H16" s="212" t="s">
        <v>
110</v>
      </c>
      <c r="I16" s="211" t="n">
        <v>
0</v>
      </c>
      <c r="J16" s="212" t="s">
        <v>
4</v>
      </c>
      <c r="K16" s="213" t="n">
        <f aca="false">
(G16-E16-I16)*24</f>
        <v>
0</v>
      </c>
      <c r="M16" s="211" t="n">
        <v>
0.395833333333333</v>
      </c>
      <c r="N16" s="208" t="s">
        <v>
29</v>
      </c>
      <c r="O16" s="211" t="n">
        <v>
0.6875</v>
      </c>
      <c r="P16" s="0"/>
      <c r="Q16" s="216" t="n">
        <f aca="false">
IF(E16&lt;M16,M16,E16)</f>
        <v>
0.395833333333333</v>
      </c>
      <c r="R16" s="208" t="s">
        <v>
29</v>
      </c>
      <c r="S16" s="216" t="n">
        <f aca="false">
IF(G16&gt;O16,O16,G16)</f>
        <v>
0</v>
      </c>
      <c r="T16" s="0"/>
      <c r="U16" s="217" t="n">
        <f aca="false">
(S16-Q16)*24</f>
        <v>
-9.49999999999999</v>
      </c>
      <c r="W16" s="0"/>
    </row>
    <row r="17" customFormat="false" ht="18.75" hidden="false" customHeight="false" outlineLevel="0" collapsed="false">
      <c r="B17" s="209"/>
      <c r="C17" s="215" t="s">
        <v>
123</v>
      </c>
      <c r="D17" s="209" t="s">
        <v>
108</v>
      </c>
      <c r="E17" s="211"/>
      <c r="F17" s="209" t="s">
        <v>
29</v>
      </c>
      <c r="G17" s="211"/>
      <c r="H17" s="212" t="s">
        <v>
110</v>
      </c>
      <c r="I17" s="211" t="n">
        <v>
0</v>
      </c>
      <c r="J17" s="212" t="s">
        <v>
4</v>
      </c>
      <c r="K17" s="213" t="n">
        <f aca="false">
(G17-E17-I17)*24</f>
        <v>
0</v>
      </c>
      <c r="M17" s="211" t="n">
        <v>
0.395833333333333</v>
      </c>
      <c r="N17" s="208" t="s">
        <v>
29</v>
      </c>
      <c r="O17" s="211" t="n">
        <v>
0.6875</v>
      </c>
      <c r="P17" s="0"/>
      <c r="Q17" s="216" t="n">
        <f aca="false">
IF(E17&lt;M17,M17,E17)</f>
        <v>
0.395833333333333</v>
      </c>
      <c r="R17" s="208" t="s">
        <v>
29</v>
      </c>
      <c r="S17" s="216" t="n">
        <f aca="false">
IF(G17&gt;O17,O17,G17)</f>
        <v>
0</v>
      </c>
      <c r="T17" s="0"/>
      <c r="U17" s="217" t="n">
        <f aca="false">
(S17-Q17)*24</f>
        <v>
-9.49999999999999</v>
      </c>
      <c r="W17" s="0"/>
    </row>
    <row r="18" customFormat="false" ht="18.75" hidden="false" customHeight="false" outlineLevel="0" collapsed="false">
      <c r="B18" s="209"/>
      <c r="C18" s="215" t="s">
        <v>
124</v>
      </c>
      <c r="D18" s="209" t="s">
        <v>
108</v>
      </c>
      <c r="E18" s="211"/>
      <c r="F18" s="209" t="s">
        <v>
29</v>
      </c>
      <c r="G18" s="211"/>
      <c r="H18" s="212" t="s">
        <v>
110</v>
      </c>
      <c r="I18" s="211" t="n">
        <v>
0</v>
      </c>
      <c r="J18" s="212" t="s">
        <v>
4</v>
      </c>
      <c r="K18" s="213" t="n">
        <f aca="false">
(G18-E18-I18)*24</f>
        <v>
0</v>
      </c>
      <c r="M18" s="211" t="n">
        <v>
0.395833333333333</v>
      </c>
      <c r="N18" s="208" t="s">
        <v>
29</v>
      </c>
      <c r="O18" s="211" t="n">
        <v>
0.6875</v>
      </c>
      <c r="P18" s="0"/>
      <c r="Q18" s="216" t="n">
        <f aca="false">
IF(E18&lt;M18,M18,E18)</f>
        <v>
0.395833333333333</v>
      </c>
      <c r="R18" s="208" t="s">
        <v>
29</v>
      </c>
      <c r="S18" s="216" t="n">
        <f aca="false">
IF(G18&gt;O18,O18,G18)</f>
        <v>
0</v>
      </c>
      <c r="T18" s="0"/>
      <c r="U18" s="217" t="n">
        <f aca="false">
(S18-Q18)*24</f>
        <v>
-9.49999999999999</v>
      </c>
      <c r="W18" s="0"/>
    </row>
    <row r="19" customFormat="false" ht="18.75" hidden="false" customHeight="false" outlineLevel="0" collapsed="false">
      <c r="B19" s="209"/>
      <c r="C19" s="215" t="s">
        <v>
125</v>
      </c>
      <c r="D19" s="209" t="s">
        <v>
108</v>
      </c>
      <c r="E19" s="211"/>
      <c r="F19" s="209" t="s">
        <v>
29</v>
      </c>
      <c r="G19" s="211"/>
      <c r="H19" s="212" t="s">
        <v>
110</v>
      </c>
      <c r="I19" s="211" t="n">
        <v>
0</v>
      </c>
      <c r="J19" s="212" t="s">
        <v>
4</v>
      </c>
      <c r="K19" s="218" t="n">
        <f aca="false">
(G19-E19-I19)*24</f>
        <v>
0</v>
      </c>
      <c r="M19" s="211" t="n">
        <v>
0.395833333333333</v>
      </c>
      <c r="N19" s="208" t="s">
        <v>
29</v>
      </c>
      <c r="O19" s="211" t="n">
        <v>
0.6875</v>
      </c>
      <c r="P19" s="0"/>
      <c r="Q19" s="216" t="n">
        <f aca="false">
IF(E19&lt;M19,M19,E19)</f>
        <v>
0.395833333333333</v>
      </c>
      <c r="R19" s="208" t="s">
        <v>
29</v>
      </c>
      <c r="S19" s="216" t="n">
        <f aca="false">
IF(G19&gt;O19,O19,G19)</f>
        <v>
0</v>
      </c>
      <c r="T19" s="0"/>
      <c r="U19" s="217" t="n">
        <f aca="false">
(S19-Q19)*24</f>
        <v>
-9.49999999999999</v>
      </c>
      <c r="W19" s="0"/>
    </row>
    <row r="20" customFormat="false" ht="18.75" hidden="false" customHeight="false" outlineLevel="0" collapsed="false">
      <c r="B20" s="209"/>
      <c r="C20" s="215" t="s">
        <v>
126</v>
      </c>
      <c r="D20" s="209" t="s">
        <v>
108</v>
      </c>
      <c r="E20" s="211"/>
      <c r="F20" s="209" t="s">
        <v>
29</v>
      </c>
      <c r="G20" s="211"/>
      <c r="H20" s="212" t="s">
        <v>
110</v>
      </c>
      <c r="I20" s="211" t="n">
        <v>
0</v>
      </c>
      <c r="J20" s="212" t="s">
        <v>
4</v>
      </c>
      <c r="K20" s="213" t="n">
        <f aca="false">
(G20-E20-I20)*24</f>
        <v>
0</v>
      </c>
      <c r="M20" s="211" t="n">
        <v>
0.395833333333333</v>
      </c>
      <c r="N20" s="208" t="s">
        <v>
29</v>
      </c>
      <c r="O20" s="211" t="n">
        <v>
0.6875</v>
      </c>
      <c r="P20" s="0"/>
      <c r="Q20" s="216" t="n">
        <f aca="false">
IF(E20&lt;M20,M20,E20)</f>
        <v>
0.395833333333333</v>
      </c>
      <c r="R20" s="208" t="s">
        <v>
29</v>
      </c>
      <c r="S20" s="216" t="n">
        <f aca="false">
IF(G20&gt;O20,O20,G20)</f>
        <v>
0</v>
      </c>
      <c r="T20" s="0"/>
      <c r="U20" s="217" t="n">
        <f aca="false">
(S20-Q20)*24</f>
        <v>
-9.49999999999999</v>
      </c>
      <c r="W20" s="0"/>
    </row>
    <row r="21" customFormat="false" ht="18.75" hidden="false" customHeight="false" outlineLevel="0" collapsed="false">
      <c r="B21" s="209"/>
      <c r="C21" s="215" t="s">
        <v>
127</v>
      </c>
      <c r="D21" s="209" t="s">
        <v>
108</v>
      </c>
      <c r="E21" s="211"/>
      <c r="F21" s="209" t="s">
        <v>
29</v>
      </c>
      <c r="G21" s="211"/>
      <c r="H21" s="212" t="s">
        <v>
110</v>
      </c>
      <c r="I21" s="211" t="n">
        <v>
0</v>
      </c>
      <c r="J21" s="212" t="s">
        <v>
4</v>
      </c>
      <c r="K21" s="213" t="n">
        <f aca="false">
(G21-E21-I21)*24</f>
        <v>
0</v>
      </c>
      <c r="M21" s="211" t="n">
        <v>
0.395833333333333</v>
      </c>
      <c r="N21" s="208" t="s">
        <v>
29</v>
      </c>
      <c r="O21" s="211" t="n">
        <v>
0.6875</v>
      </c>
      <c r="P21" s="0"/>
      <c r="Q21" s="216" t="n">
        <f aca="false">
IF(E21&lt;M21,M21,E21)</f>
        <v>
0.395833333333333</v>
      </c>
      <c r="R21" s="208" t="s">
        <v>
29</v>
      </c>
      <c r="S21" s="216" t="n">
        <f aca="false">
IF(G21&gt;O21,O21,G21)</f>
        <v>
0</v>
      </c>
      <c r="T21" s="0"/>
      <c r="U21" s="217" t="n">
        <f aca="false">
(S21-Q21)*24</f>
        <v>
-9.49999999999999</v>
      </c>
      <c r="W21" s="0"/>
    </row>
    <row r="22" customFormat="false" ht="18.75" hidden="false" customHeight="false" outlineLevel="0" collapsed="false">
      <c r="B22" s="209"/>
      <c r="C22" s="215" t="s">
        <v>
128</v>
      </c>
      <c r="D22" s="209" t="s">
        <v>
108</v>
      </c>
      <c r="E22" s="219"/>
      <c r="F22" s="209" t="s">
        <v>
29</v>
      </c>
      <c r="G22" s="219"/>
      <c r="H22" s="212" t="s">
        <v>
110</v>
      </c>
      <c r="I22" s="219"/>
      <c r="J22" s="212" t="s">
        <v>
4</v>
      </c>
      <c r="K22" s="210" t="n">
        <v>
1</v>
      </c>
      <c r="M22" s="220"/>
      <c r="N22" s="209" t="s">
        <v>
29</v>
      </c>
      <c r="O22" s="220"/>
      <c r="P22" s="212"/>
      <c r="Q22" s="220"/>
      <c r="R22" s="209" t="s">
        <v>
29</v>
      </c>
      <c r="S22" s="220"/>
      <c r="T22" s="212"/>
      <c r="U22" s="210" t="n">
        <v>
1</v>
      </c>
      <c r="W22" s="0"/>
    </row>
    <row r="23" customFormat="false" ht="18.75" hidden="false" customHeight="false" outlineLevel="0" collapsed="false">
      <c r="B23" s="209"/>
      <c r="C23" s="215" t="s">
        <v>
129</v>
      </c>
      <c r="D23" s="209" t="s">
        <v>
108</v>
      </c>
      <c r="E23" s="219"/>
      <c r="F23" s="209" t="s">
        <v>
29</v>
      </c>
      <c r="G23" s="219"/>
      <c r="H23" s="212" t="s">
        <v>
110</v>
      </c>
      <c r="I23" s="219"/>
      <c r="J23" s="212" t="s">
        <v>
4</v>
      </c>
      <c r="K23" s="210" t="n">
        <v>
2</v>
      </c>
      <c r="M23" s="220"/>
      <c r="N23" s="209" t="s">
        <v>
29</v>
      </c>
      <c r="O23" s="220"/>
      <c r="P23" s="212"/>
      <c r="Q23" s="220"/>
      <c r="R23" s="209" t="s">
        <v>
29</v>
      </c>
      <c r="S23" s="220"/>
      <c r="T23" s="212"/>
      <c r="U23" s="210" t="n">
        <v>
2</v>
      </c>
      <c r="W23" s="0"/>
    </row>
    <row r="24" customFormat="false" ht="18.75" hidden="false" customHeight="false" outlineLevel="0" collapsed="false">
      <c r="B24" s="209"/>
      <c r="C24" s="215" t="s">
        <v>
130</v>
      </c>
      <c r="D24" s="209" t="s">
        <v>
108</v>
      </c>
      <c r="E24" s="219"/>
      <c r="F24" s="209" t="s">
        <v>
29</v>
      </c>
      <c r="G24" s="219"/>
      <c r="H24" s="212" t="s">
        <v>
110</v>
      </c>
      <c r="I24" s="219"/>
      <c r="J24" s="212" t="s">
        <v>
4</v>
      </c>
      <c r="K24" s="210" t="n">
        <v>
3</v>
      </c>
      <c r="M24" s="220"/>
      <c r="N24" s="209" t="s">
        <v>
29</v>
      </c>
      <c r="O24" s="220"/>
      <c r="P24" s="212"/>
      <c r="Q24" s="220"/>
      <c r="R24" s="209" t="s">
        <v>
29</v>
      </c>
      <c r="S24" s="220"/>
      <c r="T24" s="212"/>
      <c r="U24" s="210" t="n">
        <v>
3</v>
      </c>
      <c r="W24" s="0"/>
    </row>
    <row r="25" customFormat="false" ht="18.75" hidden="false" customHeight="false" outlineLevel="0" collapsed="false">
      <c r="B25" s="209"/>
      <c r="C25" s="215" t="s">
        <v>
73</v>
      </c>
      <c r="D25" s="209" t="s">
        <v>
108</v>
      </c>
      <c r="E25" s="219"/>
      <c r="F25" s="209" t="s">
        <v>
29</v>
      </c>
      <c r="G25" s="219"/>
      <c r="H25" s="212" t="s">
        <v>
110</v>
      </c>
      <c r="I25" s="219"/>
      <c r="J25" s="212" t="s">
        <v>
4</v>
      </c>
      <c r="K25" s="210" t="n">
        <v>
4</v>
      </c>
      <c r="M25" s="220"/>
      <c r="N25" s="209" t="s">
        <v>
29</v>
      </c>
      <c r="O25" s="220"/>
      <c r="P25" s="212"/>
      <c r="Q25" s="220"/>
      <c r="R25" s="209" t="s">
        <v>
29</v>
      </c>
      <c r="S25" s="220"/>
      <c r="T25" s="212"/>
      <c r="U25" s="210" t="n">
        <v>
4</v>
      </c>
      <c r="W25" s="0"/>
    </row>
    <row r="26" customFormat="false" ht="18.75" hidden="false" customHeight="false" outlineLevel="0" collapsed="false">
      <c r="B26" s="209"/>
      <c r="C26" s="215" t="s">
        <v>
131</v>
      </c>
      <c r="D26" s="209" t="s">
        <v>
108</v>
      </c>
      <c r="E26" s="219"/>
      <c r="F26" s="209" t="s">
        <v>
29</v>
      </c>
      <c r="G26" s="219"/>
      <c r="H26" s="212" t="s">
        <v>
110</v>
      </c>
      <c r="I26" s="219"/>
      <c r="J26" s="212" t="s">
        <v>
4</v>
      </c>
      <c r="K26" s="210" t="n">
        <v>
5</v>
      </c>
      <c r="M26" s="220"/>
      <c r="N26" s="209" t="s">
        <v>
29</v>
      </c>
      <c r="O26" s="220"/>
      <c r="P26" s="212"/>
      <c r="Q26" s="220"/>
      <c r="R26" s="209" t="s">
        <v>
29</v>
      </c>
      <c r="S26" s="220"/>
      <c r="T26" s="212"/>
      <c r="U26" s="210" t="n">
        <v>
5</v>
      </c>
      <c r="W26" s="0"/>
    </row>
    <row r="27" customFormat="false" ht="18.75" hidden="false" customHeight="false" outlineLevel="0" collapsed="false">
      <c r="B27" s="209"/>
      <c r="C27" s="215" t="s">
        <v>
132</v>
      </c>
      <c r="D27" s="209" t="s">
        <v>
108</v>
      </c>
      <c r="E27" s="219"/>
      <c r="F27" s="209" t="s">
        <v>
29</v>
      </c>
      <c r="G27" s="219"/>
      <c r="H27" s="212" t="s">
        <v>
110</v>
      </c>
      <c r="I27" s="219"/>
      <c r="J27" s="212" t="s">
        <v>
4</v>
      </c>
      <c r="K27" s="210" t="n">
        <v>
6</v>
      </c>
      <c r="M27" s="220"/>
      <c r="N27" s="209" t="s">
        <v>
29</v>
      </c>
      <c r="O27" s="220"/>
      <c r="P27" s="212"/>
      <c r="Q27" s="220"/>
      <c r="R27" s="209" t="s">
        <v>
29</v>
      </c>
      <c r="S27" s="220"/>
      <c r="T27" s="212"/>
      <c r="U27" s="210" t="n">
        <v>
6</v>
      </c>
      <c r="W27" s="0"/>
    </row>
    <row r="28" customFormat="false" ht="18.75" hidden="false" customHeight="false" outlineLevel="0" collapsed="false">
      <c r="B28" s="209"/>
      <c r="C28" s="215" t="s">
        <v>
133</v>
      </c>
      <c r="D28" s="209" t="s">
        <v>
108</v>
      </c>
      <c r="E28" s="219"/>
      <c r="F28" s="209" t="s">
        <v>
29</v>
      </c>
      <c r="G28" s="219"/>
      <c r="H28" s="212" t="s">
        <v>
110</v>
      </c>
      <c r="I28" s="219"/>
      <c r="J28" s="212" t="s">
        <v>
4</v>
      </c>
      <c r="K28" s="210" t="n">
        <v>
7</v>
      </c>
      <c r="M28" s="220"/>
      <c r="N28" s="209" t="s">
        <v>
29</v>
      </c>
      <c r="O28" s="220"/>
      <c r="P28" s="212"/>
      <c r="Q28" s="220"/>
      <c r="R28" s="209" t="s">
        <v>
29</v>
      </c>
      <c r="S28" s="220"/>
      <c r="T28" s="212"/>
      <c r="U28" s="210" t="n">
        <v>
7</v>
      </c>
      <c r="W28" s="0"/>
    </row>
    <row r="29" customFormat="false" ht="18.75" hidden="false" customHeight="false" outlineLevel="0" collapsed="false">
      <c r="B29" s="209"/>
      <c r="C29" s="215" t="s">
        <v>
134</v>
      </c>
      <c r="D29" s="209" t="s">
        <v>
108</v>
      </c>
      <c r="E29" s="219"/>
      <c r="F29" s="209" t="s">
        <v>
29</v>
      </c>
      <c r="G29" s="219"/>
      <c r="H29" s="212" t="s">
        <v>
110</v>
      </c>
      <c r="I29" s="219"/>
      <c r="J29" s="212" t="s">
        <v>
4</v>
      </c>
      <c r="K29" s="210" t="n">
        <v>
8</v>
      </c>
      <c r="M29" s="220"/>
      <c r="N29" s="209" t="s">
        <v>
29</v>
      </c>
      <c r="O29" s="220"/>
      <c r="P29" s="212"/>
      <c r="Q29" s="220"/>
      <c r="R29" s="209" t="s">
        <v>
29</v>
      </c>
      <c r="S29" s="220"/>
      <c r="T29" s="212"/>
      <c r="U29" s="210" t="n">
        <v>
7</v>
      </c>
      <c r="W29" s="0"/>
    </row>
    <row r="30" customFormat="false" ht="18.75" hidden="false" customHeight="false" outlineLevel="0" collapsed="false">
      <c r="B30" s="209"/>
      <c r="C30" s="215" t="s">
        <v>
85</v>
      </c>
      <c r="D30" s="209" t="s">
        <v>
108</v>
      </c>
      <c r="E30" s="219"/>
      <c r="F30" s="209" t="s">
        <v>
29</v>
      </c>
      <c r="G30" s="219"/>
      <c r="H30" s="212" t="s">
        <v>
110</v>
      </c>
      <c r="I30" s="219"/>
      <c r="J30" s="212" t="s">
        <v>
4</v>
      </c>
      <c r="K30" s="210" t="n">
        <v>
4</v>
      </c>
      <c r="M30" s="220"/>
      <c r="N30" s="209" t="s">
        <v>
29</v>
      </c>
      <c r="O30" s="220"/>
      <c r="P30" s="212"/>
      <c r="Q30" s="220"/>
      <c r="R30" s="209" t="s">
        <v>
29</v>
      </c>
      <c r="S30" s="220"/>
      <c r="T30" s="212"/>
      <c r="U30" s="210" t="n">
        <v>
3</v>
      </c>
      <c r="W30" s="0"/>
    </row>
    <row r="31" customFormat="false" ht="18.75" hidden="false" customHeight="false" outlineLevel="0" collapsed="false">
      <c r="B31" s="209"/>
      <c r="C31" s="215" t="s">
        <v>
135</v>
      </c>
      <c r="D31" s="209" t="s">
        <v>
108</v>
      </c>
      <c r="E31" s="219"/>
      <c r="F31" s="209" t="s">
        <v>
29</v>
      </c>
      <c r="G31" s="219"/>
      <c r="H31" s="212" t="s">
        <v>
110</v>
      </c>
      <c r="I31" s="219"/>
      <c r="J31" s="212" t="s">
        <v>
4</v>
      </c>
      <c r="K31" s="210"/>
      <c r="M31" s="220"/>
      <c r="N31" s="209" t="s">
        <v>
29</v>
      </c>
      <c r="O31" s="220"/>
      <c r="P31" s="212"/>
      <c r="Q31" s="220"/>
      <c r="R31" s="209" t="s">
        <v>
29</v>
      </c>
      <c r="S31" s="220"/>
      <c r="T31" s="212"/>
      <c r="U31" s="210"/>
      <c r="W31" s="0"/>
    </row>
    <row r="32" customFormat="false" ht="18.75" hidden="false" customHeight="false" outlineLevel="0" collapsed="false">
      <c r="B32" s="209"/>
      <c r="C32" s="215" t="s">
        <v>
136</v>
      </c>
      <c r="D32" s="209" t="s">
        <v>
108</v>
      </c>
      <c r="E32" s="219"/>
      <c r="F32" s="209" t="s">
        <v>
29</v>
      </c>
      <c r="G32" s="219"/>
      <c r="H32" s="212" t="s">
        <v>
110</v>
      </c>
      <c r="I32" s="219"/>
      <c r="J32" s="212" t="s">
        <v>
4</v>
      </c>
      <c r="K32" s="210"/>
      <c r="M32" s="220"/>
      <c r="N32" s="209" t="s">
        <v>
29</v>
      </c>
      <c r="O32" s="220"/>
      <c r="P32" s="212"/>
      <c r="Q32" s="220"/>
      <c r="R32" s="209" t="s">
        <v>
29</v>
      </c>
      <c r="S32" s="220"/>
      <c r="T32" s="212"/>
      <c r="U32" s="210"/>
      <c r="W32" s="0"/>
    </row>
    <row r="33" customFormat="false" ht="18.75" hidden="false" customHeight="false" outlineLevel="0" collapsed="false">
      <c r="B33" s="209"/>
      <c r="C33" s="215" t="s">
        <v>
137</v>
      </c>
      <c r="D33" s="209" t="s">
        <v>
108</v>
      </c>
      <c r="E33" s="211"/>
      <c r="F33" s="209" t="s">
        <v>
29</v>
      </c>
      <c r="G33" s="211"/>
      <c r="H33" s="212" t="s">
        <v>
110</v>
      </c>
      <c r="I33" s="211"/>
      <c r="J33" s="212" t="s">
        <v>
4</v>
      </c>
      <c r="K33" s="213" t="n">
        <f aca="false">
(G33-E33-I33)*24</f>
        <v>
0</v>
      </c>
      <c r="M33" s="210"/>
      <c r="N33" s="208" t="s">
        <v>
29</v>
      </c>
      <c r="O33" s="210"/>
      <c r="Q33" s="216" t="n">
        <f aca="false">
IF(E33&lt;M33,M33,E33)</f>
        <v>
0</v>
      </c>
      <c r="R33" s="208" t="s">
        <v>
29</v>
      </c>
      <c r="S33" s="216" t="n">
        <f aca="false">
IF(G33&gt;O33,O33,G33)</f>
        <v>
0</v>
      </c>
      <c r="U33" s="217" t="n">
        <f aca="false">
(S33-Q33)*24</f>
        <v>
0</v>
      </c>
      <c r="W33" s="0"/>
    </row>
    <row r="34" customFormat="false" ht="18.75" hidden="false" customHeight="false" outlineLevel="0" collapsed="false">
      <c r="B34" s="209"/>
      <c r="C34" s="210" t="s">
        <v>
138</v>
      </c>
      <c r="D34" s="209" t="s">
        <v>
108</v>
      </c>
      <c r="E34" s="211"/>
      <c r="F34" s="209" t="s">
        <v>
29</v>
      </c>
      <c r="G34" s="211"/>
      <c r="H34" s="212" t="s">
        <v>
110</v>
      </c>
      <c r="I34" s="211"/>
      <c r="J34" s="212" t="s">
        <v>
4</v>
      </c>
      <c r="K34" s="213" t="n">
        <f aca="false">
(G34-E34-I34)*24</f>
        <v>
0</v>
      </c>
      <c r="M34" s="210"/>
      <c r="N34" s="208" t="s">
        <v>
29</v>
      </c>
      <c r="O34" s="210"/>
      <c r="Q34" s="216" t="n">
        <f aca="false">
IF(E34&lt;M34,M34,E34)</f>
        <v>
0</v>
      </c>
      <c r="R34" s="208" t="s">
        <v>
29</v>
      </c>
      <c r="S34" s="216" t="n">
        <f aca="false">
IF(G34&gt;O34,O34,G34)</f>
        <v>
0</v>
      </c>
      <c r="U34" s="217" t="n">
        <f aca="false">
(S34-Q34)*24</f>
        <v>
0</v>
      </c>
      <c r="W34" s="221" t="s">
        <v>
139</v>
      </c>
    </row>
    <row r="35" customFormat="false" ht="18.75" hidden="false" customHeight="false" outlineLevel="0" collapsed="false">
      <c r="B35" s="209"/>
      <c r="C35" s="210" t="s">
        <v>
140</v>
      </c>
      <c r="D35" s="209" t="s">
        <v>
108</v>
      </c>
      <c r="E35" s="211"/>
      <c r="F35" s="209" t="s">
        <v>
29</v>
      </c>
      <c r="G35" s="211"/>
      <c r="H35" s="212" t="s">
        <v>
110</v>
      </c>
      <c r="I35" s="211"/>
      <c r="J35" s="212" t="s">
        <v>
4</v>
      </c>
      <c r="K35" s="213" t="n">
        <f aca="false">
(G35-E35-I35)*24</f>
        <v>
0</v>
      </c>
      <c r="M35" s="210"/>
      <c r="N35" s="208" t="s">
        <v>
29</v>
      </c>
      <c r="O35" s="210"/>
      <c r="Q35" s="216" t="n">
        <f aca="false">
IF(E35&lt;M35,M35,E35)</f>
        <v>
0</v>
      </c>
      <c r="R35" s="208" t="s">
        <v>
29</v>
      </c>
      <c r="S35" s="216" t="n">
        <f aca="false">
IF(G35&gt;O35,O35,G35)</f>
        <v>
0</v>
      </c>
      <c r="U35" s="217" t="n">
        <f aca="false">
(S35-Q35)*24</f>
        <v>
0</v>
      </c>
      <c r="W35" s="221" t="s">
        <v>
139</v>
      </c>
    </row>
    <row r="36" customFormat="false" ht="18.75" hidden="false" customHeight="false" outlineLevel="0" collapsed="false">
      <c r="B36" s="209"/>
      <c r="C36" s="215" t="s">
        <v>
141</v>
      </c>
      <c r="D36" s="209" t="s">
        <v>
108</v>
      </c>
      <c r="E36" s="211"/>
      <c r="F36" s="209" t="s">
        <v>
29</v>
      </c>
      <c r="G36" s="211"/>
      <c r="H36" s="212" t="s">
        <v>
110</v>
      </c>
      <c r="I36" s="211"/>
      <c r="J36" s="212" t="s">
        <v>
4</v>
      </c>
      <c r="K36" s="213" t="n">
        <f aca="false">
(G36-E36-I36)*24</f>
        <v>
0</v>
      </c>
      <c r="M36" s="210"/>
      <c r="N36" s="208" t="s">
        <v>
29</v>
      </c>
      <c r="O36" s="210"/>
      <c r="Q36" s="216" t="n">
        <f aca="false">
IF(E36&lt;M36,M36,E36)</f>
        <v>
0</v>
      </c>
      <c r="R36" s="208" t="s">
        <v>
29</v>
      </c>
      <c r="S36" s="216" t="n">
        <f aca="false">
IF(G36&gt;O36,O36,G36)</f>
        <v>
0</v>
      </c>
      <c r="U36" s="217" t="n">
        <f aca="false">
(S36-Q36)*24</f>
        <v>
0</v>
      </c>
    </row>
  </sheetData>
  <sheetProtection sheet="true" objects="true" scenarios="true"/>
  <mergeCells count="3">
    <mergeCell ref="E3:K3"/>
    <mergeCell ref="M3:O3"/>
    <mergeCell ref="Q3:U3"/>
  </mergeCells>
  <printOptions headings="false" gridLines="false" gridLinesSet="true" horizontalCentered="false" verticalCentered="false"/>
  <pageMargins left="0.157638888888889" right="0.157638888888889" top="0.747916666666667" bottom="0.551388888888889" header="0.511805555555555" footer="0.511805555555555"/>
  <pageSetup paperSize="9" scale="100" firstPageNumber="0" fitToWidth="1" fitToHeight="0" pageOrder="downThenOver" orientation="landscape" usePrinterDefaults="false" blackAndWhite="false" draft="false" cellComments="none" useFirstPageNumber="false" horizontalDpi="300" verticalDpi="300" copies="1"/>
  <headerFooter differentFirst="false" differentOddEven="false">
    <oddHeader>
</oddHeader>
    <oddFooter>
</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true"/>
  </sheetPr>
  <dimension ref="1:72"/>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20.25">
</sheetFormatPr>
  <cols>
    <col collapsed="false" hidden="false" max="1" min="1" style="1" width="1.60728744939271"/>
    <col collapsed="false" hidden="false" max="5" min="2" style="1" width="5.78542510121457"/>
    <col collapsed="false" hidden="true" max="6" min="6" style="1" width="0"/>
    <col collapsed="false" hidden="false" max="58" min="7" style="1" width="5.67611336032389"/>
    <col collapsed="false" hidden="false" max="1025" min="59" style="1" width="4.2834008097166"/>
  </cols>
  <sheetData>
    <row r="1" s="2" customFormat="true" ht="20.25" hidden="false" customHeight="true" outlineLevel="0" collapsed="false">
      <c r="C1" s="3" t="s">
        <v>
0</v>
      </c>
      <c r="D1" s="3"/>
      <c r="E1" s="3"/>
      <c r="F1" s="3"/>
      <c r="G1" s="3"/>
      <c r="H1" s="4" t="s">
        <v>
1</v>
      </c>
      <c r="J1" s="4"/>
      <c r="L1" s="3"/>
      <c r="M1" s="3"/>
      <c r="N1" s="3"/>
      <c r="O1" s="3"/>
      <c r="P1" s="3"/>
      <c r="Q1" s="3"/>
      <c r="R1" s="3"/>
      <c r="AM1" s="5"/>
      <c r="AN1" s="6"/>
      <c r="AO1" s="7" t="s">
        <v>
2</v>
      </c>
      <c r="AP1" s="8" t="s">
        <v>
3</v>
      </c>
      <c r="AQ1" s="8"/>
      <c r="AR1" s="8"/>
      <c r="AS1" s="8"/>
      <c r="AT1" s="8"/>
      <c r="AU1" s="8"/>
      <c r="AV1" s="8"/>
      <c r="AW1" s="8"/>
      <c r="AX1" s="8"/>
      <c r="AY1" s="8"/>
      <c r="AZ1" s="8"/>
      <c r="BA1" s="8"/>
      <c r="BB1" s="8"/>
      <c r="BC1" s="8"/>
      <c r="BD1" s="8"/>
      <c r="BE1" s="8"/>
      <c r="BF1" s="7" t="s">
        <v>
4</v>
      </c>
    </row>
    <row r="2" customFormat="false" ht="20.25" hidden="false" customHeight="true" outlineLevel="0" collapsed="false">
      <c r="A2" s="2"/>
      <c r="B2" s="2"/>
      <c r="C2" s="3"/>
      <c r="D2" s="3"/>
      <c r="E2" s="3"/>
      <c r="F2" s="3"/>
      <c r="G2" s="3"/>
      <c r="H2" s="0"/>
      <c r="I2" s="2"/>
      <c r="J2" s="4"/>
      <c r="K2" s="2"/>
      <c r="L2" s="3"/>
      <c r="M2" s="3"/>
      <c r="N2" s="3"/>
      <c r="O2" s="3"/>
      <c r="P2" s="3"/>
      <c r="Q2" s="3"/>
      <c r="R2" s="3"/>
      <c r="S2" s="2"/>
      <c r="T2" s="2"/>
      <c r="U2" s="2"/>
      <c r="V2" s="2"/>
      <c r="W2" s="2"/>
      <c r="X2" s="2"/>
      <c r="Y2" s="9" t="s">
        <v>
5</v>
      </c>
      <c r="Z2" s="10" t="n">
        <v>
2</v>
      </c>
      <c r="AA2" s="10"/>
      <c r="AB2" s="11" t="s">
        <v>
6</v>
      </c>
      <c r="AC2" s="12" t="n">
        <f aca="false">
IF(Z2=0,"",YEAR(DATE(2018+Z2,1,1)))</f>
        <v>
2020</v>
      </c>
      <c r="AD2" s="12"/>
      <c r="AE2" s="13" t="s">
        <v>
7</v>
      </c>
      <c r="AF2" s="14" t="s">
        <v>
8</v>
      </c>
      <c r="AG2" s="10" t="n">
        <v>
7</v>
      </c>
      <c r="AH2" s="10"/>
      <c r="AI2" s="14" t="s">
        <v>
9</v>
      </c>
      <c r="AJ2" s="0"/>
      <c r="AK2" s="0"/>
      <c r="AL2" s="0"/>
      <c r="AM2" s="5"/>
      <c r="AN2" s="6"/>
      <c r="AO2" s="7" t="s">
        <v>
10</v>
      </c>
      <c r="AP2" s="15" t="s">
        <v>
11</v>
      </c>
      <c r="AQ2" s="15"/>
      <c r="AR2" s="15"/>
      <c r="AS2" s="15"/>
      <c r="AT2" s="15"/>
      <c r="AU2" s="15"/>
      <c r="AV2" s="15"/>
      <c r="AW2" s="15"/>
      <c r="AX2" s="15"/>
      <c r="AY2" s="15"/>
      <c r="AZ2" s="15"/>
      <c r="BA2" s="15"/>
      <c r="BB2" s="15"/>
      <c r="BC2" s="15"/>
      <c r="BD2" s="15"/>
      <c r="BE2" s="15"/>
      <c r="BF2" s="7" t="s">
        <v>
4</v>
      </c>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s="16" customFormat="true" ht="20.25" hidden="false" customHeight="true" outlineLevel="0" collapsed="false">
      <c r="G3" s="4"/>
      <c r="J3" s="4"/>
      <c r="L3" s="6"/>
      <c r="M3" s="6"/>
      <c r="N3" s="6"/>
      <c r="O3" s="6"/>
      <c r="P3" s="6"/>
      <c r="Q3" s="6"/>
      <c r="R3" s="6"/>
      <c r="Z3" s="17"/>
      <c r="AA3" s="17"/>
      <c r="AB3" s="18"/>
      <c r="AC3" s="19"/>
      <c r="AD3" s="18"/>
      <c r="BA3" s="20" t="s">
        <v>
12</v>
      </c>
      <c r="BB3" s="21" t="s">
        <v>
13</v>
      </c>
      <c r="BC3" s="21"/>
      <c r="BD3" s="21"/>
      <c r="BE3" s="21"/>
      <c r="BF3" s="6"/>
    </row>
    <row r="4" customFormat="false" ht="18.75" hidden="false" customHeight="false" outlineLevel="0" collapsed="false">
      <c r="A4" s="16"/>
      <c r="B4" s="16"/>
      <c r="C4" s="16"/>
      <c r="D4" s="16"/>
      <c r="E4" s="16"/>
      <c r="F4" s="16"/>
      <c r="G4" s="4"/>
      <c r="H4" s="16"/>
      <c r="I4" s="16"/>
      <c r="J4" s="4"/>
      <c r="K4" s="16"/>
      <c r="L4" s="6"/>
      <c r="M4" s="6"/>
      <c r="N4" s="6"/>
      <c r="O4" s="6"/>
      <c r="P4" s="6"/>
      <c r="Q4" s="6"/>
      <c r="R4" s="6"/>
      <c r="S4" s="16"/>
      <c r="T4" s="16"/>
      <c r="U4" s="16"/>
      <c r="V4" s="16"/>
      <c r="W4" s="16"/>
      <c r="X4" s="16"/>
      <c r="Y4" s="16"/>
      <c r="Z4" s="22"/>
      <c r="AA4" s="22"/>
      <c r="AB4" s="0"/>
      <c r="AC4" s="0"/>
      <c r="AD4" s="0"/>
      <c r="AE4" s="0"/>
      <c r="AF4" s="0"/>
      <c r="AG4" s="2"/>
      <c r="AH4" s="2"/>
      <c r="AI4" s="2"/>
      <c r="AJ4" s="2"/>
      <c r="AK4" s="2"/>
      <c r="AL4" s="2"/>
      <c r="AM4" s="2"/>
      <c r="AN4" s="2"/>
      <c r="AO4" s="2"/>
      <c r="AP4" s="2"/>
      <c r="AQ4" s="2"/>
      <c r="AR4" s="2"/>
      <c r="AS4" s="2"/>
      <c r="AT4" s="2"/>
      <c r="AU4" s="2"/>
      <c r="AV4" s="2"/>
      <c r="AW4" s="2"/>
      <c r="AX4" s="2"/>
      <c r="AY4" s="2"/>
      <c r="AZ4" s="2"/>
      <c r="BA4" s="2"/>
      <c r="BB4" s="2"/>
      <c r="BC4" s="2"/>
      <c r="BD4" s="2"/>
      <c r="BE4" s="23"/>
      <c r="BF4" s="23"/>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6.75" hidden="false" customHeight="true" outlineLevel="0" collapsed="false">
      <c r="A5" s="16"/>
      <c r="B5" s="16"/>
      <c r="C5" s="24"/>
      <c r="D5" s="24"/>
      <c r="E5" s="24"/>
      <c r="F5" s="24"/>
      <c r="G5" s="25"/>
      <c r="H5" s="24"/>
      <c r="I5" s="24"/>
      <c r="J5" s="25"/>
      <c r="K5" s="24"/>
      <c r="L5" s="26"/>
      <c r="M5" s="26"/>
      <c r="N5" s="26"/>
      <c r="O5" s="26"/>
      <c r="P5" s="26"/>
      <c r="Q5" s="26"/>
      <c r="R5" s="26"/>
      <c r="S5" s="24"/>
      <c r="T5" s="24"/>
      <c r="U5" s="24"/>
      <c r="V5" s="24"/>
      <c r="W5" s="24"/>
      <c r="X5" s="24"/>
      <c r="Y5" s="24"/>
      <c r="Z5" s="27"/>
      <c r="AA5" s="27"/>
      <c r="AB5" s="24"/>
      <c r="AC5" s="24"/>
      <c r="AD5" s="24"/>
      <c r="AE5" s="24"/>
      <c r="AF5" s="0"/>
      <c r="AG5" s="2"/>
      <c r="AH5" s="2"/>
      <c r="AI5" s="2"/>
      <c r="AJ5" s="2"/>
      <c r="AK5" s="2"/>
      <c r="AL5" s="2"/>
      <c r="AM5" s="2"/>
      <c r="AN5" s="2"/>
      <c r="AO5" s="2"/>
      <c r="AP5" s="2"/>
      <c r="AQ5" s="2"/>
      <c r="AR5" s="2"/>
      <c r="AS5" s="2"/>
      <c r="AT5" s="2"/>
      <c r="AU5" s="2"/>
      <c r="AV5" s="2"/>
      <c r="AW5" s="2"/>
      <c r="AX5" s="2"/>
      <c r="AY5" s="2"/>
      <c r="AZ5" s="2"/>
      <c r="BA5" s="2"/>
      <c r="BB5" s="2"/>
      <c r="BC5" s="2"/>
      <c r="BD5" s="2"/>
      <c r="BE5" s="23"/>
      <c r="BF5" s="23"/>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8.75" hidden="false" customHeight="false" outlineLevel="0" collapsed="false">
      <c r="A6" s="16"/>
      <c r="B6" s="28" t="s">
        <v>
14</v>
      </c>
      <c r="C6" s="28"/>
      <c r="D6" s="28"/>
      <c r="E6" s="28"/>
      <c r="F6" s="28"/>
      <c r="G6" s="28"/>
      <c r="H6" s="28"/>
      <c r="I6" s="28"/>
      <c r="J6" s="28"/>
      <c r="K6" s="26"/>
      <c r="L6" s="26"/>
      <c r="M6" s="26"/>
      <c r="N6" s="24"/>
      <c r="O6" s="24"/>
      <c r="P6" s="24"/>
      <c r="Q6" s="24"/>
      <c r="R6" s="24"/>
      <c r="S6" s="24"/>
      <c r="T6" s="24"/>
      <c r="U6" s="27"/>
      <c r="V6" s="27"/>
      <c r="W6" s="0"/>
      <c r="X6" s="0"/>
      <c r="Y6" s="0"/>
      <c r="Z6" s="24"/>
      <c r="AA6" s="27"/>
      <c r="AB6" s="27"/>
      <c r="AC6" s="24"/>
      <c r="AD6" s="24"/>
      <c r="AE6" s="24"/>
      <c r="AF6" s="0"/>
      <c r="AG6" s="2"/>
      <c r="AH6" s="2" t="s">
        <v>
15</v>
      </c>
      <c r="AI6" s="2"/>
      <c r="AJ6" s="2"/>
      <c r="AK6" s="2"/>
      <c r="AL6" s="2"/>
      <c r="AM6" s="2"/>
      <c r="AN6" s="2"/>
      <c r="AO6" s="2"/>
      <c r="AP6" s="2"/>
      <c r="AQ6" s="2"/>
      <c r="AR6" s="2"/>
      <c r="AS6" s="0"/>
      <c r="AT6" s="29" t="n">
        <v>
8</v>
      </c>
      <c r="AU6" s="29"/>
      <c r="AV6" s="30" t="s">
        <v>
16</v>
      </c>
      <c r="AW6" s="2"/>
      <c r="AX6" s="29" t="n">
        <v>
40</v>
      </c>
      <c r="AY6" s="29"/>
      <c r="AZ6" s="30" t="s">
        <v>
17</v>
      </c>
      <c r="BA6" s="2"/>
      <c r="BB6" s="29" t="n">
        <v>
160</v>
      </c>
      <c r="BC6" s="29"/>
      <c r="BD6" s="30" t="s">
        <v>
18</v>
      </c>
      <c r="BE6" s="2"/>
      <c r="BF6" s="23"/>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8.75" hidden="false" customHeight="false" outlineLevel="0" collapsed="false">
      <c r="A7" s="16"/>
      <c r="B7" s="31" t="s">
        <v>
9</v>
      </c>
      <c r="C7" s="31" t="s">
        <v>
19</v>
      </c>
      <c r="D7" s="31" t="s">
        <v>
20</v>
      </c>
      <c r="E7" s="31" t="s">
        <v>
21</v>
      </c>
      <c r="F7" s="0"/>
      <c r="G7" s="31" t="s">
        <v>
22</v>
      </c>
      <c r="H7" s="31" t="s">
        <v>
23</v>
      </c>
      <c r="I7" s="31" t="s">
        <v>
24</v>
      </c>
      <c r="J7" s="31" t="s">
        <v>
25</v>
      </c>
      <c r="K7" s="26"/>
      <c r="L7" s="32" t="s">
        <v>
26</v>
      </c>
      <c r="M7" s="32"/>
      <c r="N7" s="32"/>
      <c r="O7" s="32"/>
      <c r="P7" s="32"/>
      <c r="Q7" s="32"/>
      <c r="R7" s="32"/>
      <c r="S7" s="24"/>
      <c r="T7" s="24"/>
      <c r="U7" s="27"/>
      <c r="V7" s="27"/>
      <c r="W7" s="0"/>
      <c r="X7" s="0"/>
      <c r="Y7" s="0"/>
      <c r="Z7" s="24"/>
      <c r="AA7" s="27"/>
      <c r="AB7" s="27"/>
      <c r="AC7" s="24"/>
      <c r="AD7" s="24"/>
      <c r="AE7" s="24"/>
      <c r="AF7" s="0"/>
      <c r="AG7" s="2"/>
      <c r="AH7" s="2"/>
      <c r="AI7" s="2"/>
      <c r="AJ7" s="2"/>
      <c r="AK7" s="2"/>
      <c r="AL7" s="2"/>
      <c r="AM7" s="2"/>
      <c r="AN7" s="2"/>
      <c r="AO7" s="2"/>
      <c r="AP7" s="2"/>
      <c r="AQ7" s="2"/>
      <c r="AR7" s="2"/>
      <c r="AS7" s="2"/>
      <c r="AT7" s="2"/>
      <c r="AU7" s="2"/>
      <c r="AV7" s="2"/>
      <c r="AW7" s="2"/>
      <c r="AX7" s="2"/>
      <c r="AY7" s="2"/>
      <c r="AZ7" s="2"/>
      <c r="BA7" s="2"/>
      <c r="BB7" s="2"/>
      <c r="BC7" s="2"/>
      <c r="BD7" s="2"/>
      <c r="BE7" s="23"/>
      <c r="BF7" s="23"/>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20.25" hidden="false" customHeight="true" outlineLevel="0" collapsed="false">
      <c r="A8" s="16"/>
      <c r="B8" s="33" t="s">
        <v>
27</v>
      </c>
      <c r="C8" s="33" t="s">
        <v>
27</v>
      </c>
      <c r="D8" s="33" t="s">
        <v>
27</v>
      </c>
      <c r="E8" s="33" t="s">
        <v>
27</v>
      </c>
      <c r="F8" s="34"/>
      <c r="G8" s="33" t="s">
        <v>
27</v>
      </c>
      <c r="H8" s="33" t="s">
        <v>
27</v>
      </c>
      <c r="I8" s="33" t="s">
        <v>
27</v>
      </c>
      <c r="J8" s="33" t="s">
        <v>
27</v>
      </c>
      <c r="K8" s="27" t="s">
        <v>
28</v>
      </c>
      <c r="L8" s="35"/>
      <c r="M8" s="35"/>
      <c r="N8" s="35"/>
      <c r="O8" s="36" t="s">
        <v>
29</v>
      </c>
      <c r="P8" s="35"/>
      <c r="Q8" s="35"/>
      <c r="R8" s="35"/>
      <c r="S8" s="37" t="s">
        <v>
30</v>
      </c>
      <c r="T8" s="38" t="n">
        <f aca="false">
(P8-L8)*24</f>
        <v>
0</v>
      </c>
      <c r="U8" s="38"/>
      <c r="V8" s="39" t="s">
        <v>
31</v>
      </c>
      <c r="W8" s="0"/>
      <c r="X8" s="0"/>
      <c r="Y8" s="0"/>
      <c r="Z8" s="27"/>
      <c r="AA8" s="40"/>
      <c r="AB8" s="25"/>
      <c r="AC8" s="27"/>
      <c r="AD8" s="27"/>
      <c r="AE8" s="27"/>
      <c r="AF8" s="41"/>
      <c r="AG8" s="42"/>
      <c r="AH8" s="42"/>
      <c r="AI8" s="42"/>
      <c r="AJ8" s="43"/>
      <c r="AK8" s="26"/>
      <c r="AL8" s="40"/>
      <c r="AM8" s="40"/>
      <c r="AN8" s="25"/>
      <c r="AO8" s="20"/>
      <c r="AP8" s="20"/>
      <c r="AQ8" s="20"/>
      <c r="AR8" s="44" t="s">
        <v>
32</v>
      </c>
      <c r="AS8" s="44"/>
      <c r="AT8" s="2"/>
      <c r="AU8" s="29"/>
      <c r="AV8" s="29"/>
      <c r="AW8" s="45" t="s">
        <v>
33</v>
      </c>
      <c r="AX8" s="2"/>
      <c r="AY8" s="46" t="s">
        <v>
34</v>
      </c>
      <c r="AZ8" s="2"/>
      <c r="BA8" s="2"/>
      <c r="BB8" s="47" t="n">
        <f aca="false">
DAY(EOMONTH(DATE(AC2,AG2,1),0))</f>
        <v>
31</v>
      </c>
      <c r="BC8" s="47"/>
      <c r="BD8" s="46" t="s">
        <v>
24</v>
      </c>
      <c r="BE8" s="2"/>
      <c r="BF8" s="2"/>
      <c r="BG8" s="0"/>
      <c r="BH8" s="0"/>
      <c r="BI8" s="0"/>
      <c r="BJ8" s="6"/>
      <c r="BK8" s="6"/>
      <c r="BL8" s="6"/>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6" hidden="false" customHeight="true" outlineLevel="0" collapsed="false">
      <c r="A9" s="16"/>
      <c r="B9" s="48"/>
      <c r="C9" s="48"/>
      <c r="D9" s="48"/>
      <c r="E9" s="48"/>
      <c r="F9" s="0"/>
      <c r="G9" s="48"/>
      <c r="H9" s="48"/>
      <c r="I9" s="48"/>
      <c r="J9" s="48"/>
      <c r="K9" s="24"/>
      <c r="L9" s="27"/>
      <c r="M9" s="42"/>
      <c r="N9" s="43"/>
      <c r="O9" s="43"/>
      <c r="P9" s="27"/>
      <c r="Q9" s="43"/>
      <c r="R9" s="24"/>
      <c r="S9" s="43"/>
      <c r="T9" s="43"/>
      <c r="U9" s="43"/>
      <c r="V9" s="43"/>
      <c r="W9" s="0"/>
      <c r="X9" s="0"/>
      <c r="Y9" s="0"/>
      <c r="Z9" s="24"/>
      <c r="AA9" s="43"/>
      <c r="AB9" s="43"/>
      <c r="AC9" s="24"/>
      <c r="AD9" s="24"/>
      <c r="AE9" s="24"/>
      <c r="AF9" s="49"/>
      <c r="AG9" s="27"/>
      <c r="AH9" s="43"/>
      <c r="AI9" s="24"/>
      <c r="AJ9" s="42"/>
      <c r="AK9" s="43"/>
      <c r="AL9" s="43"/>
      <c r="AM9" s="43"/>
      <c r="AN9" s="43"/>
      <c r="AO9" s="24"/>
      <c r="AP9" s="2"/>
      <c r="AQ9" s="50"/>
      <c r="AR9" s="50"/>
      <c r="AS9" s="50"/>
      <c r="AT9" s="2"/>
      <c r="AU9" s="2"/>
      <c r="AV9" s="2"/>
      <c r="AW9" s="2"/>
      <c r="AX9" s="2"/>
      <c r="AY9" s="2"/>
      <c r="AZ9" s="2"/>
      <c r="BA9" s="2"/>
      <c r="BB9" s="2"/>
      <c r="BC9" s="2"/>
      <c r="BD9" s="2"/>
      <c r="BE9" s="2"/>
      <c r="BF9" s="2"/>
      <c r="BG9" s="0"/>
      <c r="BH9" s="0"/>
      <c r="BI9" s="0"/>
      <c r="BJ9" s="6"/>
      <c r="BK9" s="6"/>
      <c r="BL9" s="6"/>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8.75" hidden="false" customHeight="false" outlineLevel="0" collapsed="false">
      <c r="A10" s="16"/>
      <c r="B10" s="51" t="s">
        <v>
35</v>
      </c>
      <c r="C10" s="51" t="s">
        <v>
35</v>
      </c>
      <c r="D10" s="51" t="s">
        <v>
35</v>
      </c>
      <c r="E10" s="51" t="s">
        <v>
35</v>
      </c>
      <c r="F10" s="34"/>
      <c r="G10" s="51" t="s">
        <v>
35</v>
      </c>
      <c r="H10" s="51" t="s">
        <v>
35</v>
      </c>
      <c r="I10" s="51" t="s">
        <v>
35</v>
      </c>
      <c r="J10" s="51" t="s">
        <v>
35</v>
      </c>
      <c r="K10" s="27" t="s">
        <v>
28</v>
      </c>
      <c r="L10" s="35"/>
      <c r="M10" s="35"/>
      <c r="N10" s="35"/>
      <c r="O10" s="36" t="s">
        <v>
29</v>
      </c>
      <c r="P10" s="35"/>
      <c r="Q10" s="35"/>
      <c r="R10" s="35"/>
      <c r="S10" s="37" t="s">
        <v>
30</v>
      </c>
      <c r="T10" s="38" t="n">
        <f aca="false">
(P10-L10)*24</f>
        <v>
0</v>
      </c>
      <c r="U10" s="38"/>
      <c r="V10" s="39" t="s">
        <v>
31</v>
      </c>
      <c r="W10" s="0"/>
      <c r="X10" s="0"/>
      <c r="Y10" s="0"/>
      <c r="Z10" s="27"/>
      <c r="AA10" s="40"/>
      <c r="AB10" s="25"/>
      <c r="AC10" s="27"/>
      <c r="AD10" s="27"/>
      <c r="AE10" s="27"/>
      <c r="AF10" s="49"/>
      <c r="AG10" s="42"/>
      <c r="AH10" s="42"/>
      <c r="AI10" s="42"/>
      <c r="AJ10" s="43"/>
      <c r="AK10" s="26"/>
      <c r="AL10" s="40"/>
      <c r="AM10" s="2"/>
      <c r="AN10" s="2"/>
      <c r="AO10" s="52"/>
      <c r="AP10" s="52"/>
      <c r="AQ10" s="52"/>
      <c r="AR10" s="30"/>
      <c r="AS10" s="50"/>
      <c r="AT10" s="50"/>
      <c r="AU10" s="50"/>
      <c r="AV10" s="43"/>
      <c r="AW10" s="43"/>
      <c r="AX10" s="53"/>
      <c r="AY10" s="53"/>
      <c r="AZ10" s="53" t="s">
        <v>
36</v>
      </c>
      <c r="BA10" s="43"/>
      <c r="BB10" s="29" t="n">
        <v>
1</v>
      </c>
      <c r="BC10" s="29"/>
      <c r="BD10" s="29"/>
      <c r="BE10" s="54" t="s">
        <v>
37</v>
      </c>
      <c r="BF10" s="2"/>
      <c r="BG10" s="0"/>
      <c r="BH10" s="0"/>
      <c r="BI10" s="0"/>
      <c r="BJ10" s="6"/>
      <c r="BK10" s="6"/>
      <c r="BL10" s="6"/>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6" hidden="false" customHeight="true" outlineLevel="0" collapsed="false">
      <c r="A11" s="16"/>
      <c r="B11" s="55"/>
      <c r="C11" s="55"/>
      <c r="D11" s="55"/>
      <c r="E11" s="55"/>
      <c r="F11" s="0"/>
      <c r="G11" s="55"/>
      <c r="H11" s="55"/>
      <c r="I11" s="55"/>
      <c r="J11" s="24"/>
      <c r="K11" s="27"/>
      <c r="L11" s="42"/>
      <c r="M11" s="43"/>
      <c r="N11" s="43"/>
      <c r="O11" s="27"/>
      <c r="P11" s="43"/>
      <c r="Q11" s="24"/>
      <c r="R11" s="43"/>
      <c r="S11" s="43"/>
      <c r="T11" s="43"/>
      <c r="U11" s="43"/>
      <c r="V11" s="0"/>
      <c r="W11" s="0"/>
      <c r="X11" s="0"/>
      <c r="Y11" s="0"/>
      <c r="Z11" s="24"/>
      <c r="AA11" s="43"/>
      <c r="AB11" s="43"/>
      <c r="AC11" s="24"/>
      <c r="AD11" s="24"/>
      <c r="AE11" s="24"/>
      <c r="AF11" s="49"/>
      <c r="AG11" s="27"/>
      <c r="AH11" s="42"/>
      <c r="AI11" s="43"/>
      <c r="AJ11" s="42"/>
      <c r="AK11" s="43"/>
      <c r="AL11" s="43"/>
      <c r="AM11" s="43"/>
      <c r="AN11" s="43"/>
      <c r="AO11" s="56"/>
      <c r="AP11" s="56"/>
      <c r="AQ11" s="45"/>
      <c r="AR11" s="57"/>
      <c r="AS11" s="50"/>
      <c r="AT11" s="50"/>
      <c r="AU11" s="50"/>
      <c r="AV11" s="43"/>
      <c r="AW11" s="43"/>
      <c r="AX11" s="53"/>
      <c r="AY11" s="53"/>
      <c r="AZ11" s="43"/>
      <c r="BA11" s="43"/>
      <c r="BB11" s="27"/>
      <c r="BC11" s="27"/>
      <c r="BD11" s="27"/>
      <c r="BE11" s="54"/>
      <c r="BF11" s="2"/>
      <c r="BG11" s="0"/>
      <c r="BH11" s="0"/>
      <c r="BI11" s="0"/>
      <c r="BJ11" s="6"/>
      <c r="BK11" s="6"/>
      <c r="BL11" s="6"/>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20.25" hidden="false" customHeight="true" outlineLevel="0" collapsed="false">
      <c r="A12" s="16"/>
      <c r="B12" s="58" t="s">
        <v>
38</v>
      </c>
      <c r="C12" s="58"/>
      <c r="D12" s="58"/>
      <c r="E12" s="58"/>
      <c r="F12" s="58"/>
      <c r="G12" s="58"/>
      <c r="H12" s="58"/>
      <c r="I12" s="58"/>
      <c r="J12" s="58"/>
      <c r="K12" s="58"/>
      <c r="L12" s="58"/>
      <c r="M12" s="58"/>
      <c r="N12" s="58"/>
      <c r="O12" s="58"/>
      <c r="P12" s="58"/>
      <c r="Q12" s="58"/>
      <c r="R12" s="58"/>
      <c r="S12" s="58"/>
      <c r="T12" s="58"/>
      <c r="U12" s="58"/>
      <c r="V12" s="58"/>
      <c r="W12" s="0"/>
      <c r="X12" s="0"/>
      <c r="Y12" s="0"/>
      <c r="Z12" s="45"/>
      <c r="AA12" s="59"/>
      <c r="AB12" s="59"/>
      <c r="AC12" s="45"/>
      <c r="AD12" s="27"/>
      <c r="AE12" s="27"/>
      <c r="AF12" s="41"/>
      <c r="AG12" s="25"/>
      <c r="AH12" s="42"/>
      <c r="AI12" s="43"/>
      <c r="AJ12" s="42"/>
      <c r="AK12" s="43"/>
      <c r="AL12" s="43"/>
      <c r="AM12" s="43"/>
      <c r="AN12" s="43"/>
      <c r="AO12" s="60"/>
      <c r="AP12" s="60"/>
      <c r="AQ12" s="60"/>
      <c r="AR12" s="30"/>
      <c r="AS12" s="50"/>
      <c r="AT12" s="50"/>
      <c r="AU12" s="50"/>
      <c r="AV12" s="43"/>
      <c r="AW12" s="43"/>
      <c r="AX12" s="53"/>
      <c r="AY12" s="53"/>
      <c r="AZ12" s="43"/>
      <c r="BA12" s="43"/>
      <c r="BB12" s="29" t="n">
        <v>
1</v>
      </c>
      <c r="BC12" s="29"/>
      <c r="BD12" s="29"/>
      <c r="BE12" s="61" t="s">
        <v>
39</v>
      </c>
      <c r="BF12" s="2"/>
      <c r="BG12" s="0"/>
      <c r="BH12" s="0"/>
      <c r="BI12" s="0"/>
      <c r="BJ12" s="6"/>
      <c r="BK12" s="6"/>
      <c r="BL12" s="6"/>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6.75" hidden="false" customHeight="true" outlineLevel="0" collapsed="false">
      <c r="A13" s="16"/>
      <c r="B13" s="62"/>
      <c r="C13" s="62"/>
      <c r="D13" s="62"/>
      <c r="E13" s="62"/>
      <c r="F13" s="62"/>
      <c r="G13" s="62"/>
      <c r="H13" s="62"/>
      <c r="I13" s="62"/>
      <c r="J13" s="62"/>
      <c r="K13" s="62"/>
      <c r="L13" s="62"/>
      <c r="M13" s="62"/>
      <c r="N13" s="62"/>
      <c r="O13" s="62"/>
      <c r="P13" s="62"/>
      <c r="Q13" s="62"/>
      <c r="R13" s="62"/>
      <c r="S13" s="62"/>
      <c r="T13" s="62"/>
      <c r="U13" s="62"/>
      <c r="V13" s="62"/>
      <c r="W13" s="0"/>
      <c r="X13" s="0"/>
      <c r="Y13" s="0"/>
      <c r="Z13" s="63"/>
      <c r="AA13" s="64"/>
      <c r="AB13" s="64"/>
      <c r="AC13" s="63"/>
      <c r="AD13" s="42"/>
      <c r="AE13" s="42"/>
      <c r="AF13" s="49"/>
      <c r="AG13" s="2"/>
      <c r="AH13" s="2"/>
      <c r="AI13" s="2"/>
      <c r="AJ13" s="2"/>
      <c r="AK13" s="2"/>
      <c r="AL13" s="2"/>
      <c r="AM13" s="2"/>
      <c r="AN13" s="2"/>
      <c r="AO13" s="56"/>
      <c r="AP13" s="56"/>
      <c r="AQ13" s="56"/>
      <c r="AR13" s="2"/>
      <c r="AS13" s="50"/>
      <c r="AT13" s="50"/>
      <c r="AU13" s="50"/>
      <c r="AV13" s="43"/>
      <c r="AW13" s="43"/>
      <c r="AX13" s="53"/>
      <c r="AY13" s="53"/>
      <c r="AZ13" s="43"/>
      <c r="BA13" s="43"/>
      <c r="BB13" s="27"/>
      <c r="BC13" s="27"/>
      <c r="BD13" s="27"/>
      <c r="BE13" s="54"/>
      <c r="BF13" s="2"/>
      <c r="BG13" s="0"/>
      <c r="BH13" s="0"/>
      <c r="BI13" s="0"/>
      <c r="BJ13" s="6"/>
      <c r="BK13" s="6"/>
      <c r="BL13" s="6"/>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8.75" hidden="false" customHeight="false" outlineLevel="0" collapsed="false">
      <c r="A14" s="16"/>
      <c r="B14" s="65"/>
      <c r="C14" s="65"/>
      <c r="D14" s="65"/>
      <c r="E14" s="65"/>
      <c r="F14" s="65"/>
      <c r="G14" s="65"/>
      <c r="H14" s="65"/>
      <c r="I14" s="65"/>
      <c r="J14" s="65"/>
      <c r="K14" s="65"/>
      <c r="L14" s="65"/>
      <c r="M14" s="65"/>
      <c r="N14" s="65"/>
      <c r="O14" s="65"/>
      <c r="P14" s="65"/>
      <c r="Q14" s="65"/>
      <c r="R14" s="65"/>
      <c r="S14" s="65"/>
      <c r="T14" s="65"/>
      <c r="U14" s="65"/>
      <c r="V14" s="65"/>
      <c r="W14" s="0"/>
      <c r="X14" s="0"/>
      <c r="Y14" s="0"/>
      <c r="Z14" s="45"/>
      <c r="AA14" s="59"/>
      <c r="AB14" s="59"/>
      <c r="AC14" s="45"/>
      <c r="AD14" s="27"/>
      <c r="AE14" s="27"/>
      <c r="AF14" s="49"/>
      <c r="AG14" s="2"/>
      <c r="AH14" s="2"/>
      <c r="AI14" s="2"/>
      <c r="AJ14" s="2"/>
      <c r="AK14" s="2"/>
      <c r="AL14" s="2"/>
      <c r="AM14" s="2"/>
      <c r="AN14" s="2"/>
      <c r="AO14" s="20"/>
      <c r="AP14" s="20"/>
      <c r="AQ14" s="20"/>
      <c r="AR14" s="2"/>
      <c r="AS14" s="50"/>
      <c r="AT14" s="53" t="s">
        <v>
41</v>
      </c>
      <c r="AU14" s="35"/>
      <c r="AV14" s="35"/>
      <c r="AW14" s="35"/>
      <c r="AX14" s="36" t="s">
        <v>
29</v>
      </c>
      <c r="AY14" s="35"/>
      <c r="AZ14" s="35"/>
      <c r="BA14" s="35"/>
      <c r="BB14" s="37" t="s">
        <v>
30</v>
      </c>
      <c r="BC14" s="38" t="n">
        <f aca="false">
(AY14-AU14)*24</f>
        <v>
0</v>
      </c>
      <c r="BD14" s="38"/>
      <c r="BE14" s="39" t="s">
        <v>
31</v>
      </c>
      <c r="BF14" s="27"/>
      <c r="BG14" s="0"/>
      <c r="BH14" s="0"/>
      <c r="BI14" s="0"/>
      <c r="BJ14" s="6"/>
      <c r="BK14" s="6"/>
      <c r="BL14" s="6"/>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6.75" hidden="false" customHeight="true" outlineLevel="0" collapsed="false">
      <c r="A15" s="16"/>
      <c r="B15" s="0"/>
      <c r="C15" s="44"/>
      <c r="D15" s="44"/>
      <c r="E15" s="44"/>
      <c r="F15" s="44"/>
      <c r="G15" s="24"/>
      <c r="H15" s="24"/>
      <c r="I15" s="26"/>
      <c r="J15" s="27"/>
      <c r="K15" s="42"/>
      <c r="L15" s="43"/>
      <c r="M15" s="43"/>
      <c r="N15" s="27"/>
      <c r="O15" s="43"/>
      <c r="P15" s="24"/>
      <c r="Q15" s="42"/>
      <c r="R15" s="43"/>
      <c r="S15" s="43"/>
      <c r="T15" s="43"/>
      <c r="U15" s="43"/>
      <c r="V15" s="24"/>
      <c r="W15" s="26"/>
      <c r="X15" s="66"/>
      <c r="Y15" s="66"/>
      <c r="Z15" s="25"/>
      <c r="AA15" s="27"/>
      <c r="AB15" s="26"/>
      <c r="AC15" s="27"/>
      <c r="AD15" s="42"/>
      <c r="AE15" s="43"/>
      <c r="AF15" s="49"/>
      <c r="AG15" s="41"/>
      <c r="AH15" s="67"/>
      <c r="AI15" s="49"/>
      <c r="AJ15" s="67"/>
      <c r="AK15" s="49"/>
      <c r="AL15" s="49"/>
      <c r="AM15" s="49"/>
      <c r="AN15" s="49"/>
      <c r="AO15" s="68"/>
      <c r="AP15" s="0"/>
      <c r="AQ15" s="22"/>
      <c r="AR15" s="22"/>
      <c r="AS15" s="22"/>
      <c r="AT15" s="22"/>
      <c r="AU15" s="22"/>
      <c r="AV15" s="49"/>
      <c r="AW15" s="49"/>
      <c r="AX15" s="69"/>
      <c r="AY15" s="69"/>
      <c r="AZ15" s="49"/>
      <c r="BA15" s="49"/>
      <c r="BB15" s="41"/>
      <c r="BC15" s="41"/>
      <c r="BD15" s="41"/>
      <c r="BE15" s="70"/>
      <c r="BF15" s="0"/>
      <c r="BG15" s="0"/>
      <c r="BH15" s="0"/>
      <c r="BI15" s="0"/>
      <c r="BJ15" s="6"/>
      <c r="BK15" s="6"/>
      <c r="BL15" s="6"/>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8.45" hidden="false" customHeight="true" outlineLevel="0" collapsed="false">
      <c r="A16" s="0"/>
      <c r="B16" s="0"/>
      <c r="C16" s="71"/>
      <c r="D16" s="71"/>
      <c r="E16" s="71"/>
      <c r="F16" s="71"/>
      <c r="G16" s="71"/>
      <c r="H16" s="0"/>
      <c r="I16" s="0"/>
      <c r="J16" s="0"/>
      <c r="K16" s="0"/>
      <c r="L16" s="0"/>
      <c r="M16" s="0"/>
      <c r="N16" s="0"/>
      <c r="O16" s="0"/>
      <c r="P16" s="0"/>
      <c r="Q16" s="0"/>
      <c r="R16" s="0"/>
      <c r="S16" s="0"/>
      <c r="T16" s="0"/>
      <c r="U16" s="0"/>
      <c r="V16" s="0"/>
      <c r="W16" s="0"/>
      <c r="X16" s="71"/>
      <c r="Y16" s="0"/>
      <c r="Z16" s="0"/>
      <c r="AA16" s="0"/>
      <c r="AB16" s="0"/>
      <c r="AC16" s="0"/>
      <c r="AD16" s="0"/>
      <c r="AE16" s="0"/>
      <c r="AF16" s="0"/>
      <c r="AG16" s="0"/>
      <c r="AH16" s="0"/>
      <c r="AI16" s="0"/>
      <c r="AJ16" s="0"/>
      <c r="AK16" s="0"/>
      <c r="AL16" s="0"/>
      <c r="AM16" s="0"/>
      <c r="AN16" s="71"/>
      <c r="AO16" s="0"/>
      <c r="AP16" s="0"/>
      <c r="AQ16" s="0"/>
      <c r="AR16" s="0"/>
      <c r="AS16" s="0"/>
      <c r="AT16" s="0"/>
      <c r="AU16" s="0"/>
      <c r="AV16" s="0"/>
      <c r="AW16" s="0"/>
      <c r="AX16" s="0"/>
      <c r="AY16" s="0"/>
      <c r="AZ16" s="0"/>
      <c r="BA16" s="0"/>
      <c r="BB16" s="0"/>
      <c r="BC16" s="0"/>
      <c r="BD16" s="0"/>
      <c r="BE16" s="72"/>
      <c r="BF16" s="72"/>
      <c r="BG16" s="72"/>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20.25" hidden="false" customHeight="true" outlineLevel="0" collapsed="false">
      <c r="A17" s="0"/>
      <c r="B17" s="73" t="s">
        <v>
42</v>
      </c>
      <c r="C17" s="74" t="s">
        <v>
43</v>
      </c>
      <c r="D17" s="74"/>
      <c r="E17" s="74"/>
      <c r="F17" s="75"/>
      <c r="G17" s="76" t="s">
        <v>
44</v>
      </c>
      <c r="H17" s="76" t="s">
        <v>
45</v>
      </c>
      <c r="I17" s="76"/>
      <c r="J17" s="76"/>
      <c r="K17" s="76"/>
      <c r="L17" s="77" t="s">
        <v>
46</v>
      </c>
      <c r="M17" s="77"/>
      <c r="N17" s="77"/>
      <c r="O17" s="77"/>
      <c r="P17" s="78"/>
      <c r="Q17" s="78"/>
      <c r="R17" s="78"/>
      <c r="S17" s="79" t="s">
        <v>
47</v>
      </c>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80" t="str">
        <f aca="false">
IF(BB3="計画","(12) 1～4週目の勤務時間数合計","(12) 1か月の勤務時間数   合計")</f>
        <v>
(12) 1～4週目の勤務時間数合計</v>
      </c>
      <c r="AY17" s="80"/>
      <c r="AZ17" s="81" t="s">
        <v>
48</v>
      </c>
      <c r="BA17" s="81"/>
      <c r="BB17" s="78" t="s">
        <v>
49</v>
      </c>
      <c r="BC17" s="78"/>
      <c r="BD17" s="78"/>
      <c r="BE17" s="78"/>
      <c r="BF17" s="78"/>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20.25" hidden="false" customHeight="true" outlineLevel="0" collapsed="false">
      <c r="A18" s="0"/>
      <c r="B18" s="73"/>
      <c r="C18" s="74"/>
      <c r="D18" s="74"/>
      <c r="E18" s="74"/>
      <c r="F18" s="82"/>
      <c r="G18" s="76"/>
      <c r="H18" s="76"/>
      <c r="I18" s="76"/>
      <c r="J18" s="76"/>
      <c r="K18" s="76"/>
      <c r="L18" s="77"/>
      <c r="M18" s="77"/>
      <c r="N18" s="77"/>
      <c r="O18" s="77"/>
      <c r="P18" s="78"/>
      <c r="Q18" s="78"/>
      <c r="R18" s="78"/>
      <c r="S18" s="83" t="s">
        <v>
50</v>
      </c>
      <c r="T18" s="83"/>
      <c r="U18" s="83"/>
      <c r="V18" s="83"/>
      <c r="W18" s="83"/>
      <c r="X18" s="83"/>
      <c r="Y18" s="83"/>
      <c r="Z18" s="83" t="s">
        <v>
51</v>
      </c>
      <c r="AA18" s="83"/>
      <c r="AB18" s="83"/>
      <c r="AC18" s="83"/>
      <c r="AD18" s="83"/>
      <c r="AE18" s="83"/>
      <c r="AF18" s="83"/>
      <c r="AG18" s="83" t="s">
        <v>
52</v>
      </c>
      <c r="AH18" s="83"/>
      <c r="AI18" s="83"/>
      <c r="AJ18" s="83"/>
      <c r="AK18" s="83"/>
      <c r="AL18" s="83"/>
      <c r="AM18" s="83"/>
      <c r="AN18" s="83" t="s">
        <v>
53</v>
      </c>
      <c r="AO18" s="83"/>
      <c r="AP18" s="83"/>
      <c r="AQ18" s="83"/>
      <c r="AR18" s="83"/>
      <c r="AS18" s="83"/>
      <c r="AT18" s="83"/>
      <c r="AU18" s="84" t="s">
        <v>
54</v>
      </c>
      <c r="AV18" s="84"/>
      <c r="AW18" s="84"/>
      <c r="AX18" s="80"/>
      <c r="AY18" s="80"/>
      <c r="AZ18" s="81"/>
      <c r="BA18" s="81"/>
      <c r="BB18" s="78"/>
      <c r="BC18" s="78"/>
      <c r="BD18" s="78"/>
      <c r="BE18" s="78"/>
      <c r="BF18" s="78"/>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20.25" hidden="false" customHeight="true" outlineLevel="0" collapsed="false">
      <c r="A19" s="0"/>
      <c r="B19" s="73"/>
      <c r="C19" s="74"/>
      <c r="D19" s="74"/>
      <c r="E19" s="74"/>
      <c r="F19" s="82"/>
      <c r="G19" s="76"/>
      <c r="H19" s="76"/>
      <c r="I19" s="76"/>
      <c r="J19" s="76"/>
      <c r="K19" s="76"/>
      <c r="L19" s="77"/>
      <c r="M19" s="77"/>
      <c r="N19" s="77"/>
      <c r="O19" s="77"/>
      <c r="P19" s="78"/>
      <c r="Q19" s="78"/>
      <c r="R19" s="78"/>
      <c r="S19" s="85" t="n">
        <v>
1</v>
      </c>
      <c r="T19" s="86" t="n">
        <v>
2</v>
      </c>
      <c r="U19" s="86" t="n">
        <v>
3</v>
      </c>
      <c r="V19" s="86" t="n">
        <v>
4</v>
      </c>
      <c r="W19" s="86" t="n">
        <v>
5</v>
      </c>
      <c r="X19" s="86" t="n">
        <v>
6</v>
      </c>
      <c r="Y19" s="87" t="n">
        <v>
7</v>
      </c>
      <c r="Z19" s="85" t="n">
        <v>
8</v>
      </c>
      <c r="AA19" s="86" t="n">
        <v>
9</v>
      </c>
      <c r="AB19" s="86" t="n">
        <v>
10</v>
      </c>
      <c r="AC19" s="86" t="n">
        <v>
11</v>
      </c>
      <c r="AD19" s="86" t="n">
        <v>
12</v>
      </c>
      <c r="AE19" s="86" t="n">
        <v>
13</v>
      </c>
      <c r="AF19" s="87" t="n">
        <v>
14</v>
      </c>
      <c r="AG19" s="88" t="n">
        <v>
15</v>
      </c>
      <c r="AH19" s="86" t="n">
        <v>
16</v>
      </c>
      <c r="AI19" s="86" t="n">
        <v>
17</v>
      </c>
      <c r="AJ19" s="86" t="n">
        <v>
18</v>
      </c>
      <c r="AK19" s="86" t="n">
        <v>
19</v>
      </c>
      <c r="AL19" s="86" t="n">
        <v>
20</v>
      </c>
      <c r="AM19" s="87" t="n">
        <v>
21</v>
      </c>
      <c r="AN19" s="85" t="n">
        <v>
22</v>
      </c>
      <c r="AO19" s="86" t="n">
        <v>
23</v>
      </c>
      <c r="AP19" s="86" t="n">
        <v>
24</v>
      </c>
      <c r="AQ19" s="86" t="n">
        <v>
25</v>
      </c>
      <c r="AR19" s="86" t="n">
        <v>
26</v>
      </c>
      <c r="AS19" s="86" t="n">
        <v>
27</v>
      </c>
      <c r="AT19" s="87" t="n">
        <v>
28</v>
      </c>
      <c r="AU19" s="89" t="str">
        <f aca="false">
IF($BB$3="実績",IF(DAY(DATE($AC$2,$AG$2,29))=29,29,""),"")</f>
        <v>
</v>
      </c>
      <c r="AV19" s="90" t="str">
        <f aca="false">
IF($BB$3="実績",IF(DAY(DATE($AC$2,$AG$2,30))=30,30,""),"")</f>
        <v>
</v>
      </c>
      <c r="AW19" s="91" t="str">
        <f aca="false">
IF($BB$3="実績",IF(DAY(DATE($AC$2,$AG$2,31))=31,31,""),"")</f>
        <v>
</v>
      </c>
      <c r="AX19" s="80"/>
      <c r="AY19" s="80"/>
      <c r="AZ19" s="81"/>
      <c r="BA19" s="81"/>
      <c r="BB19" s="78"/>
      <c r="BC19" s="78"/>
      <c r="BD19" s="78"/>
      <c r="BE19" s="78"/>
      <c r="BF19" s="78"/>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20.25" hidden="true" customHeight="true" outlineLevel="0" collapsed="false">
      <c r="A20" s="0"/>
      <c r="B20" s="73"/>
      <c r="C20" s="74"/>
      <c r="D20" s="74"/>
      <c r="E20" s="74"/>
      <c r="F20" s="82"/>
      <c r="G20" s="76"/>
      <c r="H20" s="76"/>
      <c r="I20" s="76"/>
      <c r="J20" s="76"/>
      <c r="K20" s="76"/>
      <c r="L20" s="77"/>
      <c r="M20" s="77"/>
      <c r="N20" s="77"/>
      <c r="O20" s="77"/>
      <c r="P20" s="78"/>
      <c r="Q20" s="78"/>
      <c r="R20" s="78"/>
      <c r="S20" s="85" t="n">
        <f aca="false">
WEEKDAY(DATE($AC$2,$AG$2,1))</f>
        <v>
4</v>
      </c>
      <c r="T20" s="86" t="n">
        <f aca="false">
WEEKDAY(DATE($AC$2,$AG$2,2))</f>
        <v>
5</v>
      </c>
      <c r="U20" s="86" t="n">
        <f aca="false">
WEEKDAY(DATE($AC$2,$AG$2,3))</f>
        <v>
6</v>
      </c>
      <c r="V20" s="86" t="n">
        <f aca="false">
WEEKDAY(DATE($AC$2,$AG$2,4))</f>
        <v>
7</v>
      </c>
      <c r="W20" s="86" t="n">
        <f aca="false">
WEEKDAY(DATE($AC$2,$AG$2,5))</f>
        <v>
1</v>
      </c>
      <c r="X20" s="86" t="n">
        <f aca="false">
WEEKDAY(DATE($AC$2,$AG$2,6))</f>
        <v>
2</v>
      </c>
      <c r="Y20" s="87" t="n">
        <f aca="false">
WEEKDAY(DATE($AC$2,$AG$2,7))</f>
        <v>
3</v>
      </c>
      <c r="Z20" s="85" t="n">
        <f aca="false">
WEEKDAY(DATE($AC$2,$AG$2,8))</f>
        <v>
4</v>
      </c>
      <c r="AA20" s="86" t="n">
        <f aca="false">
WEEKDAY(DATE($AC$2,$AG$2,9))</f>
        <v>
5</v>
      </c>
      <c r="AB20" s="86" t="n">
        <f aca="false">
WEEKDAY(DATE($AC$2,$AG$2,10))</f>
        <v>
6</v>
      </c>
      <c r="AC20" s="86" t="n">
        <f aca="false">
WEEKDAY(DATE($AC$2,$AG$2,11))</f>
        <v>
7</v>
      </c>
      <c r="AD20" s="86" t="n">
        <f aca="false">
WEEKDAY(DATE($AC$2,$AG$2,12))</f>
        <v>
1</v>
      </c>
      <c r="AE20" s="86" t="n">
        <f aca="false">
WEEKDAY(DATE($AC$2,$AG$2,13))</f>
        <v>
2</v>
      </c>
      <c r="AF20" s="87" t="n">
        <f aca="false">
WEEKDAY(DATE($AC$2,$AG$2,14))</f>
        <v>
3</v>
      </c>
      <c r="AG20" s="85" t="n">
        <f aca="false">
WEEKDAY(DATE($AC$2,$AG$2,15))</f>
        <v>
4</v>
      </c>
      <c r="AH20" s="86" t="n">
        <f aca="false">
WEEKDAY(DATE($AC$2,$AG$2,16))</f>
        <v>
5</v>
      </c>
      <c r="AI20" s="86" t="n">
        <f aca="false">
WEEKDAY(DATE($AC$2,$AG$2,17))</f>
        <v>
6</v>
      </c>
      <c r="AJ20" s="86" t="n">
        <f aca="false">
WEEKDAY(DATE($AC$2,$AG$2,18))</f>
        <v>
7</v>
      </c>
      <c r="AK20" s="86" t="n">
        <f aca="false">
WEEKDAY(DATE($AC$2,$AG$2,19))</f>
        <v>
1</v>
      </c>
      <c r="AL20" s="86" t="n">
        <f aca="false">
WEEKDAY(DATE($AC$2,$AG$2,20))</f>
        <v>
2</v>
      </c>
      <c r="AM20" s="87" t="n">
        <f aca="false">
WEEKDAY(DATE($AC$2,$AG$2,21))</f>
        <v>
3</v>
      </c>
      <c r="AN20" s="85" t="n">
        <f aca="false">
WEEKDAY(DATE($AC$2,$AG$2,22))</f>
        <v>
4</v>
      </c>
      <c r="AO20" s="86" t="n">
        <f aca="false">
WEEKDAY(DATE($AC$2,$AG$2,23))</f>
        <v>
5</v>
      </c>
      <c r="AP20" s="86" t="n">
        <f aca="false">
WEEKDAY(DATE($AC$2,$AG$2,24))</f>
        <v>
6</v>
      </c>
      <c r="AQ20" s="86" t="n">
        <f aca="false">
WEEKDAY(DATE($AC$2,$AG$2,25))</f>
        <v>
7</v>
      </c>
      <c r="AR20" s="86" t="n">
        <f aca="false">
WEEKDAY(DATE($AC$2,$AG$2,26))</f>
        <v>
1</v>
      </c>
      <c r="AS20" s="86" t="n">
        <f aca="false">
WEEKDAY(DATE($AC$2,$AG$2,27))</f>
        <v>
2</v>
      </c>
      <c r="AT20" s="87" t="n">
        <f aca="false">
WEEKDAY(DATE($AC$2,$AG$2,28))</f>
        <v>
3</v>
      </c>
      <c r="AU20" s="85" t="n">
        <f aca="false">
IF(AU19=29,WEEKDAY(DATE($AC$2,$AG$2,29)),0)</f>
        <v>
0</v>
      </c>
      <c r="AV20" s="86" t="n">
        <f aca="false">
IF(AV19=30,WEEKDAY(DATE($AC$2,$AG$2,30)),0)</f>
        <v>
0</v>
      </c>
      <c r="AW20" s="87" t="n">
        <f aca="false">
IF(AW19=31,WEEKDAY(DATE($AC$2,$AG$2,31)),0)</f>
        <v>
0</v>
      </c>
      <c r="AX20" s="80"/>
      <c r="AY20" s="80"/>
      <c r="AZ20" s="81"/>
      <c r="BA20" s="81"/>
      <c r="BB20" s="78"/>
      <c r="BC20" s="78"/>
      <c r="BD20" s="78"/>
      <c r="BE20" s="78"/>
      <c r="BF20" s="78"/>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22.5" hidden="false" customHeight="true" outlineLevel="0" collapsed="false">
      <c r="A21" s="0"/>
      <c r="B21" s="73"/>
      <c r="C21" s="74"/>
      <c r="D21" s="74"/>
      <c r="E21" s="74"/>
      <c r="F21" s="92"/>
      <c r="G21" s="76"/>
      <c r="H21" s="76"/>
      <c r="I21" s="76"/>
      <c r="J21" s="76"/>
      <c r="K21" s="76"/>
      <c r="L21" s="77"/>
      <c r="M21" s="77"/>
      <c r="N21" s="77"/>
      <c r="O21" s="77"/>
      <c r="P21" s="78"/>
      <c r="Q21" s="78"/>
      <c r="R21" s="78"/>
      <c r="S21" s="93" t="str">
        <f aca="false">
IF(S20=1,"日",IF(S20=2,"月",IF(S20=3,"火",IF(S20=4,"水",IF(S20=5,"木",IF(S20=6,"金","土"))))))</f>
        <v>
水</v>
      </c>
      <c r="T21" s="94" t="str">
        <f aca="false">
IF(T20=1,"日",IF(T20=2,"月",IF(T20=3,"火",IF(T20=4,"水",IF(T20=5,"木",IF(T20=6,"金","土"))))))</f>
        <v>
木</v>
      </c>
      <c r="U21" s="94" t="str">
        <f aca="false">
IF(U20=1,"日",IF(U20=2,"月",IF(U20=3,"火",IF(U20=4,"水",IF(U20=5,"木",IF(U20=6,"金","土"))))))</f>
        <v>
金</v>
      </c>
      <c r="V21" s="94" t="str">
        <f aca="false">
IF(V20=1,"日",IF(V20=2,"月",IF(V20=3,"火",IF(V20=4,"水",IF(V20=5,"木",IF(V20=6,"金","土"))))))</f>
        <v>
土</v>
      </c>
      <c r="W21" s="94" t="str">
        <f aca="false">
IF(W20=1,"日",IF(W20=2,"月",IF(W20=3,"火",IF(W20=4,"水",IF(W20=5,"木",IF(W20=6,"金","土"))))))</f>
        <v>
日</v>
      </c>
      <c r="X21" s="94" t="str">
        <f aca="false">
IF(X20=1,"日",IF(X20=2,"月",IF(X20=3,"火",IF(X20=4,"水",IF(X20=5,"木",IF(X20=6,"金","土"))))))</f>
        <v>
月</v>
      </c>
      <c r="Y21" s="95" t="str">
        <f aca="false">
IF(Y20=1,"日",IF(Y20=2,"月",IF(Y20=3,"火",IF(Y20=4,"水",IF(Y20=5,"木",IF(Y20=6,"金","土"))))))</f>
        <v>
火</v>
      </c>
      <c r="Z21" s="93" t="str">
        <f aca="false">
IF(Z20=1,"日",IF(Z20=2,"月",IF(Z20=3,"火",IF(Z20=4,"水",IF(Z20=5,"木",IF(Z20=6,"金","土"))))))</f>
        <v>
水</v>
      </c>
      <c r="AA21" s="94" t="str">
        <f aca="false">
IF(AA20=1,"日",IF(AA20=2,"月",IF(AA20=3,"火",IF(AA20=4,"水",IF(AA20=5,"木",IF(AA20=6,"金","土"))))))</f>
        <v>
木</v>
      </c>
      <c r="AB21" s="94" t="str">
        <f aca="false">
IF(AB20=1,"日",IF(AB20=2,"月",IF(AB20=3,"火",IF(AB20=4,"水",IF(AB20=5,"木",IF(AB20=6,"金","土"))))))</f>
        <v>
金</v>
      </c>
      <c r="AC21" s="94" t="str">
        <f aca="false">
IF(AC20=1,"日",IF(AC20=2,"月",IF(AC20=3,"火",IF(AC20=4,"水",IF(AC20=5,"木",IF(AC20=6,"金","土"))))))</f>
        <v>
土</v>
      </c>
      <c r="AD21" s="94" t="str">
        <f aca="false">
IF(AD20=1,"日",IF(AD20=2,"月",IF(AD20=3,"火",IF(AD20=4,"水",IF(AD20=5,"木",IF(AD20=6,"金","土"))))))</f>
        <v>
日</v>
      </c>
      <c r="AE21" s="94" t="str">
        <f aca="false">
IF(AE20=1,"日",IF(AE20=2,"月",IF(AE20=3,"火",IF(AE20=4,"水",IF(AE20=5,"木",IF(AE20=6,"金","土"))))))</f>
        <v>
月</v>
      </c>
      <c r="AF21" s="95" t="str">
        <f aca="false">
IF(AF20=1,"日",IF(AF20=2,"月",IF(AF20=3,"火",IF(AF20=4,"水",IF(AF20=5,"木",IF(AF20=6,"金","土"))))))</f>
        <v>
火</v>
      </c>
      <c r="AG21" s="93" t="str">
        <f aca="false">
IF(AG20=1,"日",IF(AG20=2,"月",IF(AG20=3,"火",IF(AG20=4,"水",IF(AG20=5,"木",IF(AG20=6,"金","土"))))))</f>
        <v>
水</v>
      </c>
      <c r="AH21" s="94" t="str">
        <f aca="false">
IF(AH20=1,"日",IF(AH20=2,"月",IF(AH20=3,"火",IF(AH20=4,"水",IF(AH20=5,"木",IF(AH20=6,"金","土"))))))</f>
        <v>
木</v>
      </c>
      <c r="AI21" s="94" t="str">
        <f aca="false">
IF(AI20=1,"日",IF(AI20=2,"月",IF(AI20=3,"火",IF(AI20=4,"水",IF(AI20=5,"木",IF(AI20=6,"金","土"))))))</f>
        <v>
金</v>
      </c>
      <c r="AJ21" s="94" t="str">
        <f aca="false">
IF(AJ20=1,"日",IF(AJ20=2,"月",IF(AJ20=3,"火",IF(AJ20=4,"水",IF(AJ20=5,"木",IF(AJ20=6,"金","土"))))))</f>
        <v>
土</v>
      </c>
      <c r="AK21" s="94" t="str">
        <f aca="false">
IF(AK20=1,"日",IF(AK20=2,"月",IF(AK20=3,"火",IF(AK20=4,"水",IF(AK20=5,"木",IF(AK20=6,"金","土"))))))</f>
        <v>
日</v>
      </c>
      <c r="AL21" s="94" t="str">
        <f aca="false">
IF(AL20=1,"日",IF(AL20=2,"月",IF(AL20=3,"火",IF(AL20=4,"水",IF(AL20=5,"木",IF(AL20=6,"金","土"))))))</f>
        <v>
月</v>
      </c>
      <c r="AM21" s="95" t="str">
        <f aca="false">
IF(AM20=1,"日",IF(AM20=2,"月",IF(AM20=3,"火",IF(AM20=4,"水",IF(AM20=5,"木",IF(AM20=6,"金","土"))))))</f>
        <v>
火</v>
      </c>
      <c r="AN21" s="93" t="str">
        <f aca="false">
IF(AN20=1,"日",IF(AN20=2,"月",IF(AN20=3,"火",IF(AN20=4,"水",IF(AN20=5,"木",IF(AN20=6,"金","土"))))))</f>
        <v>
水</v>
      </c>
      <c r="AO21" s="94" t="str">
        <f aca="false">
IF(AO20=1,"日",IF(AO20=2,"月",IF(AO20=3,"火",IF(AO20=4,"水",IF(AO20=5,"木",IF(AO20=6,"金","土"))))))</f>
        <v>
木</v>
      </c>
      <c r="AP21" s="94" t="str">
        <f aca="false">
IF(AP20=1,"日",IF(AP20=2,"月",IF(AP20=3,"火",IF(AP20=4,"水",IF(AP20=5,"木",IF(AP20=6,"金","土"))))))</f>
        <v>
金</v>
      </c>
      <c r="AQ21" s="94" t="str">
        <f aca="false">
IF(AQ20=1,"日",IF(AQ20=2,"月",IF(AQ20=3,"火",IF(AQ20=4,"水",IF(AQ20=5,"木",IF(AQ20=6,"金","土"))))))</f>
        <v>
土</v>
      </c>
      <c r="AR21" s="94" t="str">
        <f aca="false">
IF(AR20=1,"日",IF(AR20=2,"月",IF(AR20=3,"火",IF(AR20=4,"水",IF(AR20=5,"木",IF(AR20=6,"金","土"))))))</f>
        <v>
日</v>
      </c>
      <c r="AS21" s="94" t="str">
        <f aca="false">
IF(AS20=1,"日",IF(AS20=2,"月",IF(AS20=3,"火",IF(AS20=4,"水",IF(AS20=5,"木",IF(AS20=6,"金","土"))))))</f>
        <v>
月</v>
      </c>
      <c r="AT21" s="95" t="str">
        <f aca="false">
IF(AT20=1,"日",IF(AT20=2,"月",IF(AT20=3,"火",IF(AT20=4,"水",IF(AT20=5,"木",IF(AT20=6,"金","土"))))))</f>
        <v>
火</v>
      </c>
      <c r="AU21" s="94" t="str">
        <f aca="false">
IF(AU20=1,"日",IF(AU20=2,"月",IF(AU20=3,"火",IF(AU20=4,"水",IF(AU20=5,"木",IF(AU20=6,"金",IF(AU20=0,"","土")))))))</f>
        <v>
</v>
      </c>
      <c r="AV21" s="94" t="str">
        <f aca="false">
IF(AV20=1,"日",IF(AV20=2,"月",IF(AV20=3,"火",IF(AV20=4,"水",IF(AV20=5,"木",IF(AV20=6,"金",IF(AV20=0,"","土")))))))</f>
        <v>
</v>
      </c>
      <c r="AW21" s="94" t="str">
        <f aca="false">
IF(AW20=1,"日",IF(AW20=2,"月",IF(AW20=3,"火",IF(AW20=4,"水",IF(AW20=5,"木",IF(AW20=6,"金",IF(AW20=0,"","土")))))))</f>
        <v>
</v>
      </c>
      <c r="AX21" s="80"/>
      <c r="AY21" s="80"/>
      <c r="AZ21" s="81"/>
      <c r="BA21" s="81"/>
      <c r="BB21" s="78"/>
      <c r="BC21" s="78"/>
      <c r="BD21" s="78"/>
      <c r="BE21" s="78"/>
      <c r="BF21" s="78"/>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20.25" hidden="false" customHeight="true" outlineLevel="0" collapsed="false">
      <c r="A22" s="0"/>
      <c r="B22" s="96" t="n">
        <v>
1</v>
      </c>
      <c r="C22" s="97"/>
      <c r="D22" s="97"/>
      <c r="E22" s="97"/>
      <c r="F22" s="98"/>
      <c r="G22" s="99"/>
      <c r="H22" s="222"/>
      <c r="I22" s="222"/>
      <c r="J22" s="222"/>
      <c r="K22" s="222"/>
      <c r="L22" s="101"/>
      <c r="M22" s="101"/>
      <c r="N22" s="101"/>
      <c r="O22" s="101"/>
      <c r="P22" s="102" t="s">
        <v>
58</v>
      </c>
      <c r="Q22" s="102"/>
      <c r="R22" s="102"/>
      <c r="S22" s="103"/>
      <c r="T22" s="104"/>
      <c r="U22" s="104"/>
      <c r="V22" s="104"/>
      <c r="W22" s="104"/>
      <c r="X22" s="104"/>
      <c r="Y22" s="106"/>
      <c r="Z22" s="103"/>
      <c r="AA22" s="104"/>
      <c r="AB22" s="104"/>
      <c r="AC22" s="104"/>
      <c r="AD22" s="104"/>
      <c r="AE22" s="104"/>
      <c r="AF22" s="106"/>
      <c r="AG22" s="103"/>
      <c r="AH22" s="104"/>
      <c r="AI22" s="104"/>
      <c r="AJ22" s="104"/>
      <c r="AK22" s="104"/>
      <c r="AL22" s="104"/>
      <c r="AM22" s="106"/>
      <c r="AN22" s="103"/>
      <c r="AO22" s="104"/>
      <c r="AP22" s="104"/>
      <c r="AQ22" s="104"/>
      <c r="AR22" s="104"/>
      <c r="AS22" s="104"/>
      <c r="AT22" s="106"/>
      <c r="AU22" s="103"/>
      <c r="AV22" s="104"/>
      <c r="AW22" s="106"/>
      <c r="AX22" s="107"/>
      <c r="AY22" s="107"/>
      <c r="AZ22" s="108"/>
      <c r="BA22" s="108"/>
      <c r="BB22" s="223"/>
      <c r="BC22" s="223"/>
      <c r="BD22" s="223"/>
      <c r="BE22" s="223"/>
      <c r="BF22" s="223"/>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20.25" hidden="false" customHeight="true" outlineLevel="0" collapsed="false">
      <c r="A23" s="0"/>
      <c r="B23" s="96"/>
      <c r="C23" s="224"/>
      <c r="D23" s="224"/>
      <c r="E23" s="224"/>
      <c r="F23" s="111"/>
      <c r="G23" s="99"/>
      <c r="H23" s="222"/>
      <c r="I23" s="222"/>
      <c r="J23" s="222"/>
      <c r="K23" s="222"/>
      <c r="L23" s="101"/>
      <c r="M23" s="101"/>
      <c r="N23" s="101"/>
      <c r="O23" s="101"/>
      <c r="P23" s="112" t="s">
        <v>
62</v>
      </c>
      <c r="Q23" s="112"/>
      <c r="R23" s="112"/>
      <c r="S23" s="113" t="str">
        <f aca="false">
IF(S22="","",VLOOKUP(S22,'シフト記号表（勤務時間帯)'!$C$5:$K$36,9,0))</f>
        <v>
</v>
      </c>
      <c r="T23" s="114" t="str">
        <f aca="false">
IF(T22="","",VLOOKUP(T22,'シフト記号表（勤務時間帯)'!$C$5:$K$36,9,0))</f>
        <v>
</v>
      </c>
      <c r="U23" s="114" t="str">
        <f aca="false">
IF(U22="","",VLOOKUP(U22,'シフト記号表（勤務時間帯)'!$C$5:$K$36,9,0))</f>
        <v>
</v>
      </c>
      <c r="V23" s="114" t="str">
        <f aca="false">
IF(V22="","",VLOOKUP(V22,'シフト記号表（勤務時間帯)'!$C$5:$K$36,9,0))</f>
        <v>
</v>
      </c>
      <c r="W23" s="114" t="str">
        <f aca="false">
IF(W22="","",VLOOKUP(W22,'シフト記号表（勤務時間帯)'!$C$5:$K$36,9,0))</f>
        <v>
</v>
      </c>
      <c r="X23" s="114" t="str">
        <f aca="false">
IF(X22="","",VLOOKUP(X22,'シフト記号表（勤務時間帯)'!$C$5:$K$36,9,0))</f>
        <v>
</v>
      </c>
      <c r="Y23" s="115" t="str">
        <f aca="false">
IF(Y22="","",VLOOKUP(Y22,'シフト記号表（勤務時間帯)'!$C$5:$K$36,9,0))</f>
        <v>
</v>
      </c>
      <c r="Z23" s="113" t="str">
        <f aca="false">
IF(Z22="","",VLOOKUP(Z22,'シフト記号表（勤務時間帯)'!$C$5:$K$36,9,0))</f>
        <v>
</v>
      </c>
      <c r="AA23" s="114" t="str">
        <f aca="false">
IF(AA22="","",VLOOKUP(AA22,'シフト記号表（勤務時間帯)'!$C$5:$K$36,9,0))</f>
        <v>
</v>
      </c>
      <c r="AB23" s="114" t="str">
        <f aca="false">
IF(AB22="","",VLOOKUP(AB22,'シフト記号表（勤務時間帯)'!$C$5:$K$36,9,0))</f>
        <v>
</v>
      </c>
      <c r="AC23" s="114" t="str">
        <f aca="false">
IF(AC22="","",VLOOKUP(AC22,'シフト記号表（勤務時間帯)'!$C$5:$K$36,9,0))</f>
        <v>
</v>
      </c>
      <c r="AD23" s="114" t="str">
        <f aca="false">
IF(AD22="","",VLOOKUP(AD22,'シフト記号表（勤務時間帯)'!$C$5:$K$36,9,0))</f>
        <v>
</v>
      </c>
      <c r="AE23" s="114" t="str">
        <f aca="false">
IF(AE22="","",VLOOKUP(AE22,'シフト記号表（勤務時間帯)'!$C$5:$K$36,9,0))</f>
        <v>
</v>
      </c>
      <c r="AF23" s="115" t="str">
        <f aca="false">
IF(AF22="","",VLOOKUP(AF22,'シフト記号表（勤務時間帯)'!$C$5:$K$36,9,0))</f>
        <v>
</v>
      </c>
      <c r="AG23" s="113" t="str">
        <f aca="false">
IF(AG22="","",VLOOKUP(AG22,'シフト記号表（勤務時間帯)'!$C$5:$K$36,9,0))</f>
        <v>
</v>
      </c>
      <c r="AH23" s="114" t="str">
        <f aca="false">
IF(AH22="","",VLOOKUP(AH22,'シフト記号表（勤務時間帯)'!$C$5:$K$36,9,0))</f>
        <v>
</v>
      </c>
      <c r="AI23" s="114" t="str">
        <f aca="false">
IF(AI22="","",VLOOKUP(AI22,'シフト記号表（勤務時間帯)'!$C$5:$K$36,9,0))</f>
        <v>
</v>
      </c>
      <c r="AJ23" s="114" t="str">
        <f aca="false">
IF(AJ22="","",VLOOKUP(AJ22,'シフト記号表（勤務時間帯)'!$C$5:$K$36,9,0))</f>
        <v>
</v>
      </c>
      <c r="AK23" s="114" t="str">
        <f aca="false">
IF(AK22="","",VLOOKUP(AK22,'シフト記号表（勤務時間帯)'!$C$5:$K$36,9,0))</f>
        <v>
</v>
      </c>
      <c r="AL23" s="114" t="str">
        <f aca="false">
IF(AL22="","",VLOOKUP(AL22,'シフト記号表（勤務時間帯)'!$C$5:$K$36,9,0))</f>
        <v>
</v>
      </c>
      <c r="AM23" s="115" t="str">
        <f aca="false">
IF(AM22="","",VLOOKUP(AM22,'シフト記号表（勤務時間帯)'!$C$5:$K$36,9,0))</f>
        <v>
</v>
      </c>
      <c r="AN23" s="113" t="str">
        <f aca="false">
IF(AN22="","",VLOOKUP(AN22,'シフト記号表（勤務時間帯)'!$C$5:$K$36,9,0))</f>
        <v>
</v>
      </c>
      <c r="AO23" s="114" t="str">
        <f aca="false">
IF(AO22="","",VLOOKUP(AO22,'シフト記号表（勤務時間帯)'!$C$5:$K$36,9,0))</f>
        <v>
</v>
      </c>
      <c r="AP23" s="114" t="str">
        <f aca="false">
IF(AP22="","",VLOOKUP(AP22,'シフト記号表（勤務時間帯)'!$C$5:$K$36,9,0))</f>
        <v>
</v>
      </c>
      <c r="AQ23" s="114" t="str">
        <f aca="false">
IF(AQ22="","",VLOOKUP(AQ22,'シフト記号表（勤務時間帯)'!$C$5:$K$36,9,0))</f>
        <v>
</v>
      </c>
      <c r="AR23" s="114" t="str">
        <f aca="false">
IF(AR22="","",VLOOKUP(AR22,'シフト記号表（勤務時間帯)'!$C$5:$K$36,9,0))</f>
        <v>
</v>
      </c>
      <c r="AS23" s="114" t="str">
        <f aca="false">
IF(AS22="","",VLOOKUP(AS22,'シフト記号表（勤務時間帯)'!$C$5:$K$36,9,0))</f>
        <v>
</v>
      </c>
      <c r="AT23" s="115" t="str">
        <f aca="false">
IF(AT22="","",VLOOKUP(AT22,'シフト記号表（勤務時間帯)'!$C$5:$K$36,9,0))</f>
        <v>
</v>
      </c>
      <c r="AU23" s="113" t="str">
        <f aca="false">
IF(AU22="","",VLOOKUP(AU22,'シフト記号表（勤務時間帯)'!$C$5:$K$36,9,0))</f>
        <v>
</v>
      </c>
      <c r="AV23" s="114" t="str">
        <f aca="false">
IF(AV22="","",VLOOKUP(AV22,'シフト記号表（勤務時間帯)'!$C$5:$K$36,9,0))</f>
        <v>
</v>
      </c>
      <c r="AW23" s="115" t="str">
        <f aca="false">
IF(AW22="","",VLOOKUP(AW22,'シフト記号表（勤務時間帯)'!$C$5:$K$36,9,0))</f>
        <v>
</v>
      </c>
      <c r="AX23" s="116" t="n">
        <f aca="false">
IF($BB$3="計画",SUM(S23:AT23),IF($BB$3="実績",SUM(S23:AW23),""))</f>
        <v>
0</v>
      </c>
      <c r="AY23" s="116"/>
      <c r="AZ23" s="117" t="n">
        <f aca="false">
IF($BB$3="計画",AX23/4,IF($BB$3="実績",))</f>
        <v>
0</v>
      </c>
      <c r="BA23" s="117"/>
      <c r="BB23" s="223"/>
      <c r="BC23" s="223"/>
      <c r="BD23" s="223"/>
      <c r="BE23" s="223"/>
      <c r="BF23" s="223"/>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20.25" hidden="false" customHeight="true" outlineLevel="0" collapsed="false">
      <c r="A24" s="0"/>
      <c r="B24" s="96"/>
      <c r="C24" s="118"/>
      <c r="D24" s="118"/>
      <c r="E24" s="118"/>
      <c r="F24" s="119" t="n">
        <f aca="false">
C23</f>
        <v>
0</v>
      </c>
      <c r="G24" s="99"/>
      <c r="H24" s="222"/>
      <c r="I24" s="222"/>
      <c r="J24" s="222"/>
      <c r="K24" s="222"/>
      <c r="L24" s="101"/>
      <c r="M24" s="101"/>
      <c r="N24" s="101"/>
      <c r="O24" s="101"/>
      <c r="P24" s="120" t="s">
        <v>
63</v>
      </c>
      <c r="Q24" s="120"/>
      <c r="R24" s="120"/>
      <c r="S24" s="121" t="str">
        <f aca="false">
IF(S22="","",VLOOKUP(S22,'シフト記号表（勤務時間帯)'!$C$5:$U$36,19,0))</f>
        <v>
</v>
      </c>
      <c r="T24" s="122" t="str">
        <f aca="false">
IF(T22="","",VLOOKUP(T22,'シフト記号表（勤務時間帯)'!$C$5:$U$36,19,0))</f>
        <v>
</v>
      </c>
      <c r="U24" s="122" t="str">
        <f aca="false">
IF(U22="","",VLOOKUP(U22,'シフト記号表（勤務時間帯)'!$C$5:$U$36,19,0))</f>
        <v>
</v>
      </c>
      <c r="V24" s="122" t="str">
        <f aca="false">
IF(V22="","",VLOOKUP(V22,'シフト記号表（勤務時間帯)'!$C$5:$U$36,19,0))</f>
        <v>
</v>
      </c>
      <c r="W24" s="122" t="str">
        <f aca="false">
IF(W22="","",VLOOKUP(W22,'シフト記号表（勤務時間帯)'!$C$5:$U$36,19,0))</f>
        <v>
</v>
      </c>
      <c r="X24" s="122" t="str">
        <f aca="false">
IF(X22="","",VLOOKUP(X22,'シフト記号表（勤務時間帯)'!$C$5:$U$36,19,0))</f>
        <v>
</v>
      </c>
      <c r="Y24" s="123" t="str">
        <f aca="false">
IF(Y22="","",VLOOKUP(Y22,'シフト記号表（勤務時間帯)'!$C$5:$U$36,19,0))</f>
        <v>
</v>
      </c>
      <c r="Z24" s="121" t="str">
        <f aca="false">
IF(Z22="","",VLOOKUP(Z22,'シフト記号表（勤務時間帯)'!$C$5:$U$36,19,0))</f>
        <v>
</v>
      </c>
      <c r="AA24" s="122" t="str">
        <f aca="false">
IF(AA22="","",VLOOKUP(AA22,'シフト記号表（勤務時間帯)'!$C$5:$U$36,19,0))</f>
        <v>
</v>
      </c>
      <c r="AB24" s="122" t="str">
        <f aca="false">
IF(AB22="","",VLOOKUP(AB22,'シフト記号表（勤務時間帯)'!$C$5:$U$36,19,0))</f>
        <v>
</v>
      </c>
      <c r="AC24" s="122" t="str">
        <f aca="false">
IF(AC22="","",VLOOKUP(AC22,'シフト記号表（勤務時間帯)'!$C$5:$U$36,19,0))</f>
        <v>
</v>
      </c>
      <c r="AD24" s="122" t="str">
        <f aca="false">
IF(AD22="","",VLOOKUP(AD22,'シフト記号表（勤務時間帯)'!$C$5:$U$36,19,0))</f>
        <v>
</v>
      </c>
      <c r="AE24" s="122" t="str">
        <f aca="false">
IF(AE22="","",VLOOKUP(AE22,'シフト記号表（勤務時間帯)'!$C$5:$U$36,19,0))</f>
        <v>
</v>
      </c>
      <c r="AF24" s="123" t="str">
        <f aca="false">
IF(AF22="","",VLOOKUP(AF22,'シフト記号表（勤務時間帯)'!$C$5:$U$36,19,0))</f>
        <v>
</v>
      </c>
      <c r="AG24" s="121" t="str">
        <f aca="false">
IF(AG22="","",VLOOKUP(AG22,'シフト記号表（勤務時間帯)'!$C$5:$U$36,19,0))</f>
        <v>
</v>
      </c>
      <c r="AH24" s="122" t="str">
        <f aca="false">
IF(AH22="","",VLOOKUP(AH22,'シフト記号表（勤務時間帯)'!$C$5:$U$36,19,0))</f>
        <v>
</v>
      </c>
      <c r="AI24" s="122" t="str">
        <f aca="false">
IF(AI22="","",VLOOKUP(AI22,'シフト記号表（勤務時間帯)'!$C$5:$U$36,19,0))</f>
        <v>
</v>
      </c>
      <c r="AJ24" s="122" t="str">
        <f aca="false">
IF(AJ22="","",VLOOKUP(AJ22,'シフト記号表（勤務時間帯)'!$C$5:$U$36,19,0))</f>
        <v>
</v>
      </c>
      <c r="AK24" s="122" t="str">
        <f aca="false">
IF(AK22="","",VLOOKUP(AK22,'シフト記号表（勤務時間帯)'!$C$5:$U$36,19,0))</f>
        <v>
</v>
      </c>
      <c r="AL24" s="122" t="str">
        <f aca="false">
IF(AL22="","",VLOOKUP(AL22,'シフト記号表（勤務時間帯)'!$C$5:$U$36,19,0))</f>
        <v>
</v>
      </c>
      <c r="AM24" s="123" t="str">
        <f aca="false">
IF(AM22="","",VLOOKUP(AM22,'シフト記号表（勤務時間帯)'!$C$5:$U$36,19,0))</f>
        <v>
</v>
      </c>
      <c r="AN24" s="121" t="str">
        <f aca="false">
IF(AN22="","",VLOOKUP(AN22,'シフト記号表（勤務時間帯)'!$C$5:$U$36,19,0))</f>
        <v>
</v>
      </c>
      <c r="AO24" s="122" t="str">
        <f aca="false">
IF(AO22="","",VLOOKUP(AO22,'シフト記号表（勤務時間帯)'!$C$5:$U$36,19,0))</f>
        <v>
</v>
      </c>
      <c r="AP24" s="122" t="str">
        <f aca="false">
IF(AP22="","",VLOOKUP(AP22,'シフト記号表（勤務時間帯)'!$C$5:$U$36,19,0))</f>
        <v>
</v>
      </c>
      <c r="AQ24" s="122" t="str">
        <f aca="false">
IF(AQ22="","",VLOOKUP(AQ22,'シフト記号表（勤務時間帯)'!$C$5:$U$36,19,0))</f>
        <v>
</v>
      </c>
      <c r="AR24" s="122" t="str">
        <f aca="false">
IF(AR22="","",VLOOKUP(AR22,'シフト記号表（勤務時間帯)'!$C$5:$U$36,19,0))</f>
        <v>
</v>
      </c>
      <c r="AS24" s="122" t="str">
        <f aca="false">
IF(AS22="","",VLOOKUP(AS22,'シフト記号表（勤務時間帯)'!$C$5:$U$36,19,0))</f>
        <v>
</v>
      </c>
      <c r="AT24" s="123" t="str">
        <f aca="false">
IF(AT22="","",VLOOKUP(AT22,'シフト記号表（勤務時間帯)'!$C$5:$U$36,19,0))</f>
        <v>
</v>
      </c>
      <c r="AU24" s="121" t="str">
        <f aca="false">
IF(AU22="","",VLOOKUP(AU22,'シフト記号表（勤務時間帯)'!$C$5:$U$36,19,0))</f>
        <v>
</v>
      </c>
      <c r="AV24" s="122" t="str">
        <f aca="false">
IF(AV22="","",VLOOKUP(AV22,'シフト記号表（勤務時間帯)'!$C$5:$U$36,19,0))</f>
        <v>
</v>
      </c>
      <c r="AW24" s="123" t="str">
        <f aca="false">
IF(AW22="","",VLOOKUP(AW22,'シフト記号表（勤務時間帯)'!$C$5:$U$36,19,0))</f>
        <v>
</v>
      </c>
      <c r="AX24" s="124" t="n">
        <f aca="false">
IF($BB$3="計画",SUM(S24:AT24),IF($BB$3="実績",SUM(S24:AW24),""))</f>
        <v>
0</v>
      </c>
      <c r="AY24" s="124"/>
      <c r="AZ24" s="125" t="n">
        <f aca="false">
IF($BB$3="計画",AX24/4,IF($BB$3="実績",))</f>
        <v>
0</v>
      </c>
      <c r="BA24" s="125"/>
      <c r="BB24" s="223"/>
      <c r="BC24" s="223"/>
      <c r="BD24" s="223"/>
      <c r="BE24" s="223"/>
      <c r="BF24" s="223"/>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20.25" hidden="false" customHeight="true" outlineLevel="0" collapsed="false">
      <c r="A25" s="0"/>
      <c r="B25" s="83" t="n">
        <f aca="false">
B22+1</f>
        <v>
2</v>
      </c>
      <c r="C25" s="126"/>
      <c r="D25" s="126"/>
      <c r="E25" s="126"/>
      <c r="F25" s="127"/>
      <c r="G25" s="128"/>
      <c r="H25" s="225"/>
      <c r="I25" s="225"/>
      <c r="J25" s="225"/>
      <c r="K25" s="225"/>
      <c r="L25" s="130"/>
      <c r="M25" s="130"/>
      <c r="N25" s="130"/>
      <c r="O25" s="130"/>
      <c r="P25" s="131" t="s">
        <v>
58</v>
      </c>
      <c r="Q25" s="131"/>
      <c r="R25" s="131"/>
      <c r="S25" s="132"/>
      <c r="T25" s="133"/>
      <c r="U25" s="133"/>
      <c r="V25" s="133"/>
      <c r="W25" s="133"/>
      <c r="X25" s="133"/>
      <c r="Y25" s="134"/>
      <c r="Z25" s="132"/>
      <c r="AA25" s="133"/>
      <c r="AB25" s="133"/>
      <c r="AC25" s="133"/>
      <c r="AD25" s="133"/>
      <c r="AE25" s="133"/>
      <c r="AF25" s="134"/>
      <c r="AG25" s="132"/>
      <c r="AH25" s="133"/>
      <c r="AI25" s="133"/>
      <c r="AJ25" s="133"/>
      <c r="AK25" s="133"/>
      <c r="AL25" s="133"/>
      <c r="AM25" s="134"/>
      <c r="AN25" s="132"/>
      <c r="AO25" s="133"/>
      <c r="AP25" s="133"/>
      <c r="AQ25" s="133"/>
      <c r="AR25" s="133"/>
      <c r="AS25" s="133"/>
      <c r="AT25" s="134"/>
      <c r="AU25" s="132"/>
      <c r="AV25" s="133"/>
      <c r="AW25" s="134"/>
      <c r="AX25" s="135"/>
      <c r="AY25" s="135"/>
      <c r="AZ25" s="136"/>
      <c r="BA25" s="136"/>
      <c r="BB25" s="143"/>
      <c r="BC25" s="143"/>
      <c r="BD25" s="143"/>
      <c r="BE25" s="143"/>
      <c r="BF25" s="143"/>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20.25" hidden="false" customHeight="true" outlineLevel="0" collapsed="false">
      <c r="A26" s="0"/>
      <c r="B26" s="83"/>
      <c r="C26" s="224"/>
      <c r="D26" s="224"/>
      <c r="E26" s="224"/>
      <c r="F26" s="111"/>
      <c r="G26" s="128"/>
      <c r="H26" s="225"/>
      <c r="I26" s="225"/>
      <c r="J26" s="225"/>
      <c r="K26" s="225"/>
      <c r="L26" s="130"/>
      <c r="M26" s="130"/>
      <c r="N26" s="130"/>
      <c r="O26" s="130"/>
      <c r="P26" s="112" t="s">
        <v>
62</v>
      </c>
      <c r="Q26" s="112"/>
      <c r="R26" s="112"/>
      <c r="S26" s="113" t="str">
        <f aca="false">
IF(S25="","",VLOOKUP(S25,'シフト記号表（勤務時間帯)'!$C$5:$K$36,9,0))</f>
        <v>
</v>
      </c>
      <c r="T26" s="114" t="str">
        <f aca="false">
IF(T25="","",VLOOKUP(T25,'シフト記号表（勤務時間帯)'!$C$5:$K$36,9,0))</f>
        <v>
</v>
      </c>
      <c r="U26" s="114" t="str">
        <f aca="false">
IF(U25="","",VLOOKUP(U25,'シフト記号表（勤務時間帯)'!$C$5:$K$36,9,0))</f>
        <v>
</v>
      </c>
      <c r="V26" s="114" t="str">
        <f aca="false">
IF(V25="","",VLOOKUP(V25,'シフト記号表（勤務時間帯)'!$C$5:$K$36,9,0))</f>
        <v>
</v>
      </c>
      <c r="W26" s="114" t="str">
        <f aca="false">
IF(W25="","",VLOOKUP(W25,'シフト記号表（勤務時間帯)'!$C$5:$K$36,9,0))</f>
        <v>
</v>
      </c>
      <c r="X26" s="114" t="str">
        <f aca="false">
IF(X25="","",VLOOKUP(X25,'シフト記号表（勤務時間帯)'!$C$5:$K$36,9,0))</f>
        <v>
</v>
      </c>
      <c r="Y26" s="115" t="str">
        <f aca="false">
IF(Y25="","",VLOOKUP(Y25,'シフト記号表（勤務時間帯)'!$C$5:$K$36,9,0))</f>
        <v>
</v>
      </c>
      <c r="Z26" s="113" t="str">
        <f aca="false">
IF(Z25="","",VLOOKUP(Z25,'シフト記号表（勤務時間帯)'!$C$5:$K$36,9,0))</f>
        <v>
</v>
      </c>
      <c r="AA26" s="114" t="str">
        <f aca="false">
IF(AA25="","",VLOOKUP(AA25,'シフト記号表（勤務時間帯)'!$C$5:$K$36,9,0))</f>
        <v>
</v>
      </c>
      <c r="AB26" s="114" t="str">
        <f aca="false">
IF(AB25="","",VLOOKUP(AB25,'シフト記号表（勤務時間帯)'!$C$5:$K$36,9,0))</f>
        <v>
</v>
      </c>
      <c r="AC26" s="114" t="str">
        <f aca="false">
IF(AC25="","",VLOOKUP(AC25,'シフト記号表（勤務時間帯)'!$C$5:$K$36,9,0))</f>
        <v>
</v>
      </c>
      <c r="AD26" s="114" t="str">
        <f aca="false">
IF(AD25="","",VLOOKUP(AD25,'シフト記号表（勤務時間帯)'!$C$5:$K$36,9,0))</f>
        <v>
</v>
      </c>
      <c r="AE26" s="114" t="str">
        <f aca="false">
IF(AE25="","",VLOOKUP(AE25,'シフト記号表（勤務時間帯)'!$C$5:$K$36,9,0))</f>
        <v>
</v>
      </c>
      <c r="AF26" s="115" t="str">
        <f aca="false">
IF(AF25="","",VLOOKUP(AF25,'シフト記号表（勤務時間帯)'!$C$5:$K$36,9,0))</f>
        <v>
</v>
      </c>
      <c r="AG26" s="113" t="str">
        <f aca="false">
IF(AG25="","",VLOOKUP(AG25,'シフト記号表（勤務時間帯)'!$C$5:$K$36,9,0))</f>
        <v>
</v>
      </c>
      <c r="AH26" s="114" t="str">
        <f aca="false">
IF(AH25="","",VLOOKUP(AH25,'シフト記号表（勤務時間帯)'!$C$5:$K$36,9,0))</f>
        <v>
</v>
      </c>
      <c r="AI26" s="114" t="str">
        <f aca="false">
IF(AI25="","",VLOOKUP(AI25,'シフト記号表（勤務時間帯)'!$C$5:$K$36,9,0))</f>
        <v>
</v>
      </c>
      <c r="AJ26" s="114" t="str">
        <f aca="false">
IF(AJ25="","",VLOOKUP(AJ25,'シフト記号表（勤務時間帯)'!$C$5:$K$36,9,0))</f>
        <v>
</v>
      </c>
      <c r="AK26" s="114" t="str">
        <f aca="false">
IF(AK25="","",VLOOKUP(AK25,'シフト記号表（勤務時間帯)'!$C$5:$K$36,9,0))</f>
        <v>
</v>
      </c>
      <c r="AL26" s="114" t="str">
        <f aca="false">
IF(AL25="","",VLOOKUP(AL25,'シフト記号表（勤務時間帯)'!$C$5:$K$36,9,0))</f>
        <v>
</v>
      </c>
      <c r="AM26" s="115" t="str">
        <f aca="false">
IF(AM25="","",VLOOKUP(AM25,'シフト記号表（勤務時間帯)'!$C$5:$K$36,9,0))</f>
        <v>
</v>
      </c>
      <c r="AN26" s="113" t="str">
        <f aca="false">
IF(AN25="","",VLOOKUP(AN25,'シフト記号表（勤務時間帯)'!$C$5:$K$36,9,0))</f>
        <v>
</v>
      </c>
      <c r="AO26" s="114" t="str">
        <f aca="false">
IF(AO25="","",VLOOKUP(AO25,'シフト記号表（勤務時間帯)'!$C$5:$K$36,9,0))</f>
        <v>
</v>
      </c>
      <c r="AP26" s="114" t="str">
        <f aca="false">
IF(AP25="","",VLOOKUP(AP25,'シフト記号表（勤務時間帯)'!$C$5:$K$36,9,0))</f>
        <v>
</v>
      </c>
      <c r="AQ26" s="114" t="str">
        <f aca="false">
IF(AQ25="","",VLOOKUP(AQ25,'シフト記号表（勤務時間帯)'!$C$5:$K$36,9,0))</f>
        <v>
</v>
      </c>
      <c r="AR26" s="114" t="str">
        <f aca="false">
IF(AR25="","",VLOOKUP(AR25,'シフト記号表（勤務時間帯)'!$C$5:$K$36,9,0))</f>
        <v>
</v>
      </c>
      <c r="AS26" s="114" t="str">
        <f aca="false">
IF(AS25="","",VLOOKUP(AS25,'シフト記号表（勤務時間帯)'!$C$5:$K$36,9,0))</f>
        <v>
</v>
      </c>
      <c r="AT26" s="115" t="str">
        <f aca="false">
IF(AT25="","",VLOOKUP(AT25,'シフト記号表（勤務時間帯)'!$C$5:$K$36,9,0))</f>
        <v>
</v>
      </c>
      <c r="AU26" s="113" t="str">
        <f aca="false">
IF(AU25="","",VLOOKUP(AU25,'シフト記号表（勤務時間帯)'!$C$5:$K$36,9,0))</f>
        <v>
</v>
      </c>
      <c r="AV26" s="114" t="str">
        <f aca="false">
IF(AV25="","",VLOOKUP(AV25,'シフト記号表（勤務時間帯)'!$C$5:$K$36,9,0))</f>
        <v>
</v>
      </c>
      <c r="AW26" s="115" t="str">
        <f aca="false">
IF(AW25="","",VLOOKUP(AW25,'シフト記号表（勤務時間帯)'!$C$5:$K$36,9,0))</f>
        <v>
</v>
      </c>
      <c r="AX26" s="116" t="n">
        <f aca="false">
IF($BB$3="計画",SUM(S26:AT26),IF($BB$3="実績",SUM(S26:AW26),""))</f>
        <v>
0</v>
      </c>
      <c r="AY26" s="116"/>
      <c r="AZ26" s="117" t="n">
        <f aca="false">
IF($BB$3="計画",AX26/4,IF($BB$3="実績",))</f>
        <v>
0</v>
      </c>
      <c r="BA26" s="117"/>
      <c r="BB26" s="143"/>
      <c r="BC26" s="143"/>
      <c r="BD26" s="143"/>
      <c r="BE26" s="143"/>
      <c r="BF26" s="143"/>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20.25" hidden="false" customHeight="true" outlineLevel="0" collapsed="false">
      <c r="A27" s="0"/>
      <c r="B27" s="83"/>
      <c r="C27" s="118"/>
      <c r="D27" s="118"/>
      <c r="E27" s="118"/>
      <c r="F27" s="111" t="n">
        <f aca="false">
C26</f>
        <v>
0</v>
      </c>
      <c r="G27" s="128"/>
      <c r="H27" s="225"/>
      <c r="I27" s="225"/>
      <c r="J27" s="225"/>
      <c r="K27" s="225"/>
      <c r="L27" s="130"/>
      <c r="M27" s="130"/>
      <c r="N27" s="130"/>
      <c r="O27" s="130"/>
      <c r="P27" s="120" t="s">
        <v>
63</v>
      </c>
      <c r="Q27" s="120"/>
      <c r="R27" s="120"/>
      <c r="S27" s="121" t="str">
        <f aca="false">
IF(S25="","",VLOOKUP(S25,'シフト記号表（勤務時間帯)'!$C$5:$U$36,19,0))</f>
        <v>
</v>
      </c>
      <c r="T27" s="122" t="str">
        <f aca="false">
IF(T25="","",VLOOKUP(T25,'シフト記号表（勤務時間帯)'!$C$5:$U$36,19,0))</f>
        <v>
</v>
      </c>
      <c r="U27" s="122" t="str">
        <f aca="false">
IF(U25="","",VLOOKUP(U25,'シフト記号表（勤務時間帯)'!$C$5:$U$36,19,0))</f>
        <v>
</v>
      </c>
      <c r="V27" s="122" t="str">
        <f aca="false">
IF(V25="","",VLOOKUP(V25,'シフト記号表（勤務時間帯)'!$C$5:$U$36,19,0))</f>
        <v>
</v>
      </c>
      <c r="W27" s="122" t="str">
        <f aca="false">
IF(W25="","",VLOOKUP(W25,'シフト記号表（勤務時間帯)'!$C$5:$U$36,19,0))</f>
        <v>
</v>
      </c>
      <c r="X27" s="122" t="str">
        <f aca="false">
IF(X25="","",VLOOKUP(X25,'シフト記号表（勤務時間帯)'!$C$5:$U$36,19,0))</f>
        <v>
</v>
      </c>
      <c r="Y27" s="123" t="str">
        <f aca="false">
IF(Y25="","",VLOOKUP(Y25,'シフト記号表（勤務時間帯)'!$C$5:$U$36,19,0))</f>
        <v>
</v>
      </c>
      <c r="Z27" s="121" t="str">
        <f aca="false">
IF(Z25="","",VLOOKUP(Z25,'シフト記号表（勤務時間帯)'!$C$5:$U$36,19,0))</f>
        <v>
</v>
      </c>
      <c r="AA27" s="122" t="str">
        <f aca="false">
IF(AA25="","",VLOOKUP(AA25,'シフト記号表（勤務時間帯)'!$C$5:$U$36,19,0))</f>
        <v>
</v>
      </c>
      <c r="AB27" s="122" t="str">
        <f aca="false">
IF(AB25="","",VLOOKUP(AB25,'シフト記号表（勤務時間帯)'!$C$5:$U$36,19,0))</f>
        <v>
</v>
      </c>
      <c r="AC27" s="122" t="str">
        <f aca="false">
IF(AC25="","",VLOOKUP(AC25,'シフト記号表（勤務時間帯)'!$C$5:$U$36,19,0))</f>
        <v>
</v>
      </c>
      <c r="AD27" s="122" t="str">
        <f aca="false">
IF(AD25="","",VLOOKUP(AD25,'シフト記号表（勤務時間帯)'!$C$5:$U$36,19,0))</f>
        <v>
</v>
      </c>
      <c r="AE27" s="122" t="str">
        <f aca="false">
IF(AE25="","",VLOOKUP(AE25,'シフト記号表（勤務時間帯)'!$C$5:$U$36,19,0))</f>
        <v>
</v>
      </c>
      <c r="AF27" s="123" t="str">
        <f aca="false">
IF(AF25="","",VLOOKUP(AF25,'シフト記号表（勤務時間帯)'!$C$5:$U$36,19,0))</f>
        <v>
</v>
      </c>
      <c r="AG27" s="121" t="str">
        <f aca="false">
IF(AG25="","",VLOOKUP(AG25,'シフト記号表（勤務時間帯)'!$C$5:$U$36,19,0))</f>
        <v>
</v>
      </c>
      <c r="AH27" s="122" t="str">
        <f aca="false">
IF(AH25="","",VLOOKUP(AH25,'シフト記号表（勤務時間帯)'!$C$5:$U$36,19,0))</f>
        <v>
</v>
      </c>
      <c r="AI27" s="122" t="str">
        <f aca="false">
IF(AI25="","",VLOOKUP(AI25,'シフト記号表（勤務時間帯)'!$C$5:$U$36,19,0))</f>
        <v>
</v>
      </c>
      <c r="AJ27" s="122" t="str">
        <f aca="false">
IF(AJ25="","",VLOOKUP(AJ25,'シフト記号表（勤務時間帯)'!$C$5:$U$36,19,0))</f>
        <v>
</v>
      </c>
      <c r="AK27" s="122" t="str">
        <f aca="false">
IF(AK25="","",VLOOKUP(AK25,'シフト記号表（勤務時間帯)'!$C$5:$U$36,19,0))</f>
        <v>
</v>
      </c>
      <c r="AL27" s="122" t="str">
        <f aca="false">
IF(AL25="","",VLOOKUP(AL25,'シフト記号表（勤務時間帯)'!$C$5:$U$36,19,0))</f>
        <v>
</v>
      </c>
      <c r="AM27" s="123" t="str">
        <f aca="false">
IF(AM25="","",VLOOKUP(AM25,'シフト記号表（勤務時間帯)'!$C$5:$U$36,19,0))</f>
        <v>
</v>
      </c>
      <c r="AN27" s="121" t="str">
        <f aca="false">
IF(AN25="","",VLOOKUP(AN25,'シフト記号表（勤務時間帯)'!$C$5:$U$36,19,0))</f>
        <v>
</v>
      </c>
      <c r="AO27" s="122" t="str">
        <f aca="false">
IF(AO25="","",VLOOKUP(AO25,'シフト記号表（勤務時間帯)'!$C$5:$U$36,19,0))</f>
        <v>
</v>
      </c>
      <c r="AP27" s="122" t="str">
        <f aca="false">
IF(AP25="","",VLOOKUP(AP25,'シフト記号表（勤務時間帯)'!$C$5:$U$36,19,0))</f>
        <v>
</v>
      </c>
      <c r="AQ27" s="122" t="str">
        <f aca="false">
IF(AQ25="","",VLOOKUP(AQ25,'シフト記号表（勤務時間帯)'!$C$5:$U$36,19,0))</f>
        <v>
</v>
      </c>
      <c r="AR27" s="122" t="str">
        <f aca="false">
IF(AR25="","",VLOOKUP(AR25,'シフト記号表（勤務時間帯)'!$C$5:$U$36,19,0))</f>
        <v>
</v>
      </c>
      <c r="AS27" s="122" t="str">
        <f aca="false">
IF(AS25="","",VLOOKUP(AS25,'シフト記号表（勤務時間帯)'!$C$5:$U$36,19,0))</f>
        <v>
</v>
      </c>
      <c r="AT27" s="123" t="str">
        <f aca="false">
IF(AT25="","",VLOOKUP(AT25,'シフト記号表（勤務時間帯)'!$C$5:$U$36,19,0))</f>
        <v>
</v>
      </c>
      <c r="AU27" s="121" t="str">
        <f aca="false">
IF(AU25="","",VLOOKUP(AU25,'シフト記号表（勤務時間帯)'!$C$5:$U$36,19,0))</f>
        <v>
</v>
      </c>
      <c r="AV27" s="122" t="str">
        <f aca="false">
IF(AV25="","",VLOOKUP(AV25,'シフト記号表（勤務時間帯)'!$C$5:$U$36,19,0))</f>
        <v>
</v>
      </c>
      <c r="AW27" s="123" t="str">
        <f aca="false">
IF(AW25="","",VLOOKUP(AW25,'シフト記号表（勤務時間帯)'!$C$5:$U$36,19,0))</f>
        <v>
</v>
      </c>
      <c r="AX27" s="124" t="n">
        <f aca="false">
IF($BB$3="計画",SUM(S27:AT27),IF($BB$3="実績",SUM(S27:AW27),""))</f>
        <v>
0</v>
      </c>
      <c r="AY27" s="124"/>
      <c r="AZ27" s="125" t="n">
        <f aca="false">
IF($BB$3="計画",AX27/4,IF($BB$3="実績",))</f>
        <v>
0</v>
      </c>
      <c r="BA27" s="125"/>
      <c r="BB27" s="143"/>
      <c r="BC27" s="143"/>
      <c r="BD27" s="143"/>
      <c r="BE27" s="143"/>
      <c r="BF27" s="143"/>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20.25" hidden="false" customHeight="true" outlineLevel="0" collapsed="false">
      <c r="A28" s="0"/>
      <c r="B28" s="83" t="n">
        <f aca="false">
B25+1</f>
        <v>
3</v>
      </c>
      <c r="C28" s="126"/>
      <c r="D28" s="126"/>
      <c r="E28" s="126"/>
      <c r="F28" s="127"/>
      <c r="G28" s="128"/>
      <c r="H28" s="225"/>
      <c r="I28" s="225"/>
      <c r="J28" s="225"/>
      <c r="K28" s="225"/>
      <c r="L28" s="130"/>
      <c r="M28" s="130"/>
      <c r="N28" s="130"/>
      <c r="O28" s="130"/>
      <c r="P28" s="131" t="s">
        <v>
58</v>
      </c>
      <c r="Q28" s="131"/>
      <c r="R28" s="131"/>
      <c r="S28" s="132"/>
      <c r="T28" s="133"/>
      <c r="U28" s="133"/>
      <c r="V28" s="133"/>
      <c r="W28" s="133"/>
      <c r="X28" s="133"/>
      <c r="Y28" s="134"/>
      <c r="Z28" s="132"/>
      <c r="AA28" s="133"/>
      <c r="AB28" s="133"/>
      <c r="AC28" s="133"/>
      <c r="AD28" s="133"/>
      <c r="AE28" s="133"/>
      <c r="AF28" s="134"/>
      <c r="AG28" s="132"/>
      <c r="AH28" s="133"/>
      <c r="AI28" s="133"/>
      <c r="AJ28" s="133"/>
      <c r="AK28" s="133"/>
      <c r="AL28" s="133"/>
      <c r="AM28" s="134"/>
      <c r="AN28" s="132"/>
      <c r="AO28" s="133"/>
      <c r="AP28" s="133"/>
      <c r="AQ28" s="133"/>
      <c r="AR28" s="133"/>
      <c r="AS28" s="133"/>
      <c r="AT28" s="134"/>
      <c r="AU28" s="132"/>
      <c r="AV28" s="133"/>
      <c r="AW28" s="134"/>
      <c r="AX28" s="135"/>
      <c r="AY28" s="135"/>
      <c r="AZ28" s="136"/>
      <c r="BA28" s="136"/>
      <c r="BB28" s="143"/>
      <c r="BC28" s="143"/>
      <c r="BD28" s="143"/>
      <c r="BE28" s="143"/>
      <c r="BF28" s="143"/>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20.25" hidden="false" customHeight="true" outlineLevel="0" collapsed="false">
      <c r="A29" s="0"/>
      <c r="B29" s="83"/>
      <c r="C29" s="226"/>
      <c r="D29" s="226"/>
      <c r="E29" s="226"/>
      <c r="F29" s="111"/>
      <c r="G29" s="128"/>
      <c r="H29" s="225"/>
      <c r="I29" s="225"/>
      <c r="J29" s="225"/>
      <c r="K29" s="225"/>
      <c r="L29" s="130"/>
      <c r="M29" s="130"/>
      <c r="N29" s="130"/>
      <c r="O29" s="130"/>
      <c r="P29" s="112" t="s">
        <v>
62</v>
      </c>
      <c r="Q29" s="112"/>
      <c r="R29" s="112"/>
      <c r="S29" s="113" t="str">
        <f aca="false">
IF(S28="","",VLOOKUP(S28,'シフト記号表（勤務時間帯)'!$C$5:$K$36,9,0))</f>
        <v>
</v>
      </c>
      <c r="T29" s="114" t="str">
        <f aca="false">
IF(T28="","",VLOOKUP(T28,'シフト記号表（勤務時間帯)'!$C$5:$K$36,9,0))</f>
        <v>
</v>
      </c>
      <c r="U29" s="114" t="str">
        <f aca="false">
IF(U28="","",VLOOKUP(U28,'シフト記号表（勤務時間帯)'!$C$5:$K$36,9,0))</f>
        <v>
</v>
      </c>
      <c r="V29" s="114" t="str">
        <f aca="false">
IF(V28="","",VLOOKUP(V28,'シフト記号表（勤務時間帯)'!$C$5:$K$36,9,0))</f>
        <v>
</v>
      </c>
      <c r="W29" s="114" t="str">
        <f aca="false">
IF(W28="","",VLOOKUP(W28,'シフト記号表（勤務時間帯)'!$C$5:$K$36,9,0))</f>
        <v>
</v>
      </c>
      <c r="X29" s="114" t="str">
        <f aca="false">
IF(X28="","",VLOOKUP(X28,'シフト記号表（勤務時間帯)'!$C$5:$K$36,9,0))</f>
        <v>
</v>
      </c>
      <c r="Y29" s="115" t="str">
        <f aca="false">
IF(Y28="","",VLOOKUP(Y28,'シフト記号表（勤務時間帯)'!$C$5:$K$36,9,0))</f>
        <v>
</v>
      </c>
      <c r="Z29" s="113" t="str">
        <f aca="false">
IF(Z28="","",VLOOKUP(Z28,'シフト記号表（勤務時間帯)'!$C$5:$K$36,9,0))</f>
        <v>
</v>
      </c>
      <c r="AA29" s="114" t="str">
        <f aca="false">
IF(AA28="","",VLOOKUP(AA28,'シフト記号表（勤務時間帯)'!$C$5:$K$36,9,0))</f>
        <v>
</v>
      </c>
      <c r="AB29" s="114" t="str">
        <f aca="false">
IF(AB28="","",VLOOKUP(AB28,'シフト記号表（勤務時間帯)'!$C$5:$K$36,9,0))</f>
        <v>
</v>
      </c>
      <c r="AC29" s="114" t="str">
        <f aca="false">
IF(AC28="","",VLOOKUP(AC28,'シフト記号表（勤務時間帯)'!$C$5:$K$36,9,0))</f>
        <v>
</v>
      </c>
      <c r="AD29" s="114" t="str">
        <f aca="false">
IF(AD28="","",VLOOKUP(AD28,'シフト記号表（勤務時間帯)'!$C$5:$K$36,9,0))</f>
        <v>
</v>
      </c>
      <c r="AE29" s="114" t="str">
        <f aca="false">
IF(AE28="","",VLOOKUP(AE28,'シフト記号表（勤務時間帯)'!$C$5:$K$36,9,0))</f>
        <v>
</v>
      </c>
      <c r="AF29" s="115" t="str">
        <f aca="false">
IF(AF28="","",VLOOKUP(AF28,'シフト記号表（勤務時間帯)'!$C$5:$K$36,9,0))</f>
        <v>
</v>
      </c>
      <c r="AG29" s="113" t="str">
        <f aca="false">
IF(AG28="","",VLOOKUP(AG28,'シフト記号表（勤務時間帯)'!$C$5:$K$36,9,0))</f>
        <v>
</v>
      </c>
      <c r="AH29" s="114" t="str">
        <f aca="false">
IF(AH28="","",VLOOKUP(AH28,'シフト記号表（勤務時間帯)'!$C$5:$K$36,9,0))</f>
        <v>
</v>
      </c>
      <c r="AI29" s="114" t="str">
        <f aca="false">
IF(AI28="","",VLOOKUP(AI28,'シフト記号表（勤務時間帯)'!$C$5:$K$36,9,0))</f>
        <v>
</v>
      </c>
      <c r="AJ29" s="114" t="str">
        <f aca="false">
IF(AJ28="","",VLOOKUP(AJ28,'シフト記号表（勤務時間帯)'!$C$5:$K$36,9,0))</f>
        <v>
</v>
      </c>
      <c r="AK29" s="114" t="str">
        <f aca="false">
IF(AK28="","",VLOOKUP(AK28,'シフト記号表（勤務時間帯)'!$C$5:$K$36,9,0))</f>
        <v>
</v>
      </c>
      <c r="AL29" s="114" t="str">
        <f aca="false">
IF(AL28="","",VLOOKUP(AL28,'シフト記号表（勤務時間帯)'!$C$5:$K$36,9,0))</f>
        <v>
</v>
      </c>
      <c r="AM29" s="115" t="str">
        <f aca="false">
IF(AM28="","",VLOOKUP(AM28,'シフト記号表（勤務時間帯)'!$C$5:$K$36,9,0))</f>
        <v>
</v>
      </c>
      <c r="AN29" s="113" t="str">
        <f aca="false">
IF(AN28="","",VLOOKUP(AN28,'シフト記号表（勤務時間帯)'!$C$5:$K$36,9,0))</f>
        <v>
</v>
      </c>
      <c r="AO29" s="114" t="str">
        <f aca="false">
IF(AO28="","",VLOOKUP(AO28,'シフト記号表（勤務時間帯)'!$C$5:$K$36,9,0))</f>
        <v>
</v>
      </c>
      <c r="AP29" s="114" t="str">
        <f aca="false">
IF(AP28="","",VLOOKUP(AP28,'シフト記号表（勤務時間帯)'!$C$5:$K$36,9,0))</f>
        <v>
</v>
      </c>
      <c r="AQ29" s="114" t="str">
        <f aca="false">
IF(AQ28="","",VLOOKUP(AQ28,'シフト記号表（勤務時間帯)'!$C$5:$K$36,9,0))</f>
        <v>
</v>
      </c>
      <c r="AR29" s="114" t="str">
        <f aca="false">
IF(AR28="","",VLOOKUP(AR28,'シフト記号表（勤務時間帯)'!$C$5:$K$36,9,0))</f>
        <v>
</v>
      </c>
      <c r="AS29" s="114" t="str">
        <f aca="false">
IF(AS28="","",VLOOKUP(AS28,'シフト記号表（勤務時間帯)'!$C$5:$K$36,9,0))</f>
        <v>
</v>
      </c>
      <c r="AT29" s="115" t="str">
        <f aca="false">
IF(AT28="","",VLOOKUP(AT28,'シフト記号表（勤務時間帯)'!$C$5:$K$36,9,0))</f>
        <v>
</v>
      </c>
      <c r="AU29" s="113" t="str">
        <f aca="false">
IF(AU28="","",VLOOKUP(AU28,'シフト記号表（勤務時間帯)'!$C$5:$K$36,9,0))</f>
        <v>
</v>
      </c>
      <c r="AV29" s="114" t="str">
        <f aca="false">
IF(AV28="","",VLOOKUP(AV28,'シフト記号表（勤務時間帯)'!$C$5:$K$36,9,0))</f>
        <v>
</v>
      </c>
      <c r="AW29" s="115" t="str">
        <f aca="false">
IF(AW28="","",VLOOKUP(AW28,'シフト記号表（勤務時間帯)'!$C$5:$K$36,9,0))</f>
        <v>
</v>
      </c>
      <c r="AX29" s="116" t="n">
        <f aca="false">
IF($BB$3="計画",SUM(S29:AT29),IF($BB$3="実績",SUM(S29:AW29),""))</f>
        <v>
0</v>
      </c>
      <c r="AY29" s="116"/>
      <c r="AZ29" s="117" t="n">
        <f aca="false">
IF($BB$3="計画",AX29/4,IF($BB$3="実績",))</f>
        <v>
0</v>
      </c>
      <c r="BA29" s="117"/>
      <c r="BB29" s="143"/>
      <c r="BC29" s="143"/>
      <c r="BD29" s="143"/>
      <c r="BE29" s="143"/>
      <c r="BF29" s="143"/>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20.25" hidden="false" customHeight="true" outlineLevel="0" collapsed="false">
      <c r="A30" s="0"/>
      <c r="B30" s="83"/>
      <c r="C30" s="118"/>
      <c r="D30" s="118"/>
      <c r="E30" s="118"/>
      <c r="F30" s="111" t="n">
        <f aca="false">
C29</f>
        <v>
0</v>
      </c>
      <c r="G30" s="128"/>
      <c r="H30" s="225"/>
      <c r="I30" s="225"/>
      <c r="J30" s="225"/>
      <c r="K30" s="225"/>
      <c r="L30" s="130"/>
      <c r="M30" s="130"/>
      <c r="N30" s="130"/>
      <c r="O30" s="130"/>
      <c r="P30" s="120" t="s">
        <v>
63</v>
      </c>
      <c r="Q30" s="120"/>
      <c r="R30" s="120"/>
      <c r="S30" s="121" t="str">
        <f aca="false">
IF(S28="","",VLOOKUP(S28,'シフト記号表（勤務時間帯)'!$C$5:$U$36,19,0))</f>
        <v>
</v>
      </c>
      <c r="T30" s="122" t="str">
        <f aca="false">
IF(T28="","",VLOOKUP(T28,'シフト記号表（勤務時間帯)'!$C$5:$U$36,19,0))</f>
        <v>
</v>
      </c>
      <c r="U30" s="122" t="str">
        <f aca="false">
IF(U28="","",VLOOKUP(U28,'シフト記号表（勤務時間帯)'!$C$5:$U$36,19,0))</f>
        <v>
</v>
      </c>
      <c r="V30" s="122" t="str">
        <f aca="false">
IF(V28="","",VLOOKUP(V28,'シフト記号表（勤務時間帯)'!$C$5:$U$36,19,0))</f>
        <v>
</v>
      </c>
      <c r="W30" s="122" t="str">
        <f aca="false">
IF(W28="","",VLOOKUP(W28,'シフト記号表（勤務時間帯)'!$C$5:$U$36,19,0))</f>
        <v>
</v>
      </c>
      <c r="X30" s="122" t="str">
        <f aca="false">
IF(X28="","",VLOOKUP(X28,'シフト記号表（勤務時間帯)'!$C$5:$U$36,19,0))</f>
        <v>
</v>
      </c>
      <c r="Y30" s="123" t="str">
        <f aca="false">
IF(Y28="","",VLOOKUP(Y28,'シフト記号表（勤務時間帯)'!$C$5:$U$36,19,0))</f>
        <v>
</v>
      </c>
      <c r="Z30" s="121" t="str">
        <f aca="false">
IF(Z28="","",VLOOKUP(Z28,'シフト記号表（勤務時間帯)'!$C$5:$U$36,19,0))</f>
        <v>
</v>
      </c>
      <c r="AA30" s="122" t="str">
        <f aca="false">
IF(AA28="","",VLOOKUP(AA28,'シフト記号表（勤務時間帯)'!$C$5:$U$36,19,0))</f>
        <v>
</v>
      </c>
      <c r="AB30" s="122" t="str">
        <f aca="false">
IF(AB28="","",VLOOKUP(AB28,'シフト記号表（勤務時間帯)'!$C$5:$U$36,19,0))</f>
        <v>
</v>
      </c>
      <c r="AC30" s="122" t="str">
        <f aca="false">
IF(AC28="","",VLOOKUP(AC28,'シフト記号表（勤務時間帯)'!$C$5:$U$36,19,0))</f>
        <v>
</v>
      </c>
      <c r="AD30" s="122" t="str">
        <f aca="false">
IF(AD28="","",VLOOKUP(AD28,'シフト記号表（勤務時間帯)'!$C$5:$U$36,19,0))</f>
        <v>
</v>
      </c>
      <c r="AE30" s="122" t="str">
        <f aca="false">
IF(AE28="","",VLOOKUP(AE28,'シフト記号表（勤務時間帯)'!$C$5:$U$36,19,0))</f>
        <v>
</v>
      </c>
      <c r="AF30" s="123" t="str">
        <f aca="false">
IF(AF28="","",VLOOKUP(AF28,'シフト記号表（勤務時間帯)'!$C$5:$U$36,19,0))</f>
        <v>
</v>
      </c>
      <c r="AG30" s="121" t="str">
        <f aca="false">
IF(AG28="","",VLOOKUP(AG28,'シフト記号表（勤務時間帯)'!$C$5:$U$36,19,0))</f>
        <v>
</v>
      </c>
      <c r="AH30" s="122" t="str">
        <f aca="false">
IF(AH28="","",VLOOKUP(AH28,'シフト記号表（勤務時間帯)'!$C$5:$U$36,19,0))</f>
        <v>
</v>
      </c>
      <c r="AI30" s="122" t="str">
        <f aca="false">
IF(AI28="","",VLOOKUP(AI28,'シフト記号表（勤務時間帯)'!$C$5:$U$36,19,0))</f>
        <v>
</v>
      </c>
      <c r="AJ30" s="122" t="str">
        <f aca="false">
IF(AJ28="","",VLOOKUP(AJ28,'シフト記号表（勤務時間帯)'!$C$5:$U$36,19,0))</f>
        <v>
</v>
      </c>
      <c r="AK30" s="122" t="str">
        <f aca="false">
IF(AK28="","",VLOOKUP(AK28,'シフト記号表（勤務時間帯)'!$C$5:$U$36,19,0))</f>
        <v>
</v>
      </c>
      <c r="AL30" s="122" t="str">
        <f aca="false">
IF(AL28="","",VLOOKUP(AL28,'シフト記号表（勤務時間帯)'!$C$5:$U$36,19,0))</f>
        <v>
</v>
      </c>
      <c r="AM30" s="123" t="str">
        <f aca="false">
IF(AM28="","",VLOOKUP(AM28,'シフト記号表（勤務時間帯)'!$C$5:$U$36,19,0))</f>
        <v>
</v>
      </c>
      <c r="AN30" s="121" t="str">
        <f aca="false">
IF(AN28="","",VLOOKUP(AN28,'シフト記号表（勤務時間帯)'!$C$5:$U$36,19,0))</f>
        <v>
</v>
      </c>
      <c r="AO30" s="122" t="str">
        <f aca="false">
IF(AO28="","",VLOOKUP(AO28,'シフト記号表（勤務時間帯)'!$C$5:$U$36,19,0))</f>
        <v>
</v>
      </c>
      <c r="AP30" s="122" t="str">
        <f aca="false">
IF(AP28="","",VLOOKUP(AP28,'シフト記号表（勤務時間帯)'!$C$5:$U$36,19,0))</f>
        <v>
</v>
      </c>
      <c r="AQ30" s="122" t="str">
        <f aca="false">
IF(AQ28="","",VLOOKUP(AQ28,'シフト記号表（勤務時間帯)'!$C$5:$U$36,19,0))</f>
        <v>
</v>
      </c>
      <c r="AR30" s="122" t="str">
        <f aca="false">
IF(AR28="","",VLOOKUP(AR28,'シフト記号表（勤務時間帯)'!$C$5:$U$36,19,0))</f>
        <v>
</v>
      </c>
      <c r="AS30" s="122" t="str">
        <f aca="false">
IF(AS28="","",VLOOKUP(AS28,'シフト記号表（勤務時間帯)'!$C$5:$U$36,19,0))</f>
        <v>
</v>
      </c>
      <c r="AT30" s="123" t="str">
        <f aca="false">
IF(AT28="","",VLOOKUP(AT28,'シフト記号表（勤務時間帯)'!$C$5:$U$36,19,0))</f>
        <v>
</v>
      </c>
      <c r="AU30" s="121" t="str">
        <f aca="false">
IF(AU28="","",VLOOKUP(AU28,'シフト記号表（勤務時間帯)'!$C$5:$U$36,19,0))</f>
        <v>
</v>
      </c>
      <c r="AV30" s="122" t="str">
        <f aca="false">
IF(AV28="","",VLOOKUP(AV28,'シフト記号表（勤務時間帯)'!$C$5:$U$36,19,0))</f>
        <v>
</v>
      </c>
      <c r="AW30" s="123" t="str">
        <f aca="false">
IF(AW28="","",VLOOKUP(AW28,'シフト記号表（勤務時間帯)'!$C$5:$U$36,19,0))</f>
        <v>
</v>
      </c>
      <c r="AX30" s="124" t="n">
        <f aca="false">
IF($BB$3="計画",SUM(S30:AT30),IF($BB$3="実績",SUM(S30:AW30),""))</f>
        <v>
0</v>
      </c>
      <c r="AY30" s="124"/>
      <c r="AZ30" s="125" t="n">
        <f aca="false">
IF($BB$3="計画",AX30/4,IF($BB$3="実績",))</f>
        <v>
0</v>
      </c>
      <c r="BA30" s="125"/>
      <c r="BB30" s="143"/>
      <c r="BC30" s="143"/>
      <c r="BD30" s="143"/>
      <c r="BE30" s="143"/>
      <c r="BF30" s="143"/>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20.25" hidden="false" customHeight="true" outlineLevel="0" collapsed="false">
      <c r="A31" s="0"/>
      <c r="B31" s="83" t="n">
        <f aca="false">
B28+1</f>
        <v>
4</v>
      </c>
      <c r="C31" s="126"/>
      <c r="D31" s="126"/>
      <c r="E31" s="126"/>
      <c r="F31" s="127"/>
      <c r="G31" s="128"/>
      <c r="H31" s="225"/>
      <c r="I31" s="225"/>
      <c r="J31" s="225"/>
      <c r="K31" s="225"/>
      <c r="L31" s="130"/>
      <c r="M31" s="130"/>
      <c r="N31" s="130"/>
      <c r="O31" s="130"/>
      <c r="P31" s="131" t="s">
        <v>
58</v>
      </c>
      <c r="Q31" s="131"/>
      <c r="R31" s="131"/>
      <c r="S31" s="132"/>
      <c r="T31" s="133"/>
      <c r="U31" s="133"/>
      <c r="V31" s="133"/>
      <c r="W31" s="133"/>
      <c r="X31" s="133"/>
      <c r="Y31" s="134"/>
      <c r="Z31" s="132"/>
      <c r="AA31" s="133"/>
      <c r="AB31" s="133"/>
      <c r="AC31" s="133"/>
      <c r="AD31" s="133"/>
      <c r="AE31" s="133"/>
      <c r="AF31" s="134"/>
      <c r="AG31" s="132"/>
      <c r="AH31" s="133"/>
      <c r="AI31" s="133"/>
      <c r="AJ31" s="133"/>
      <c r="AK31" s="133"/>
      <c r="AL31" s="133"/>
      <c r="AM31" s="134"/>
      <c r="AN31" s="132"/>
      <c r="AO31" s="133"/>
      <c r="AP31" s="133"/>
      <c r="AQ31" s="133"/>
      <c r="AR31" s="133"/>
      <c r="AS31" s="133"/>
      <c r="AT31" s="134"/>
      <c r="AU31" s="132"/>
      <c r="AV31" s="133"/>
      <c r="AW31" s="134"/>
      <c r="AX31" s="135"/>
      <c r="AY31" s="135"/>
      <c r="AZ31" s="136"/>
      <c r="BA31" s="136"/>
      <c r="BB31" s="143"/>
      <c r="BC31" s="143"/>
      <c r="BD31" s="143"/>
      <c r="BE31" s="143"/>
      <c r="BF31" s="143"/>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20.25" hidden="false" customHeight="true" outlineLevel="0" collapsed="false">
      <c r="A32" s="0"/>
      <c r="B32" s="83"/>
      <c r="C32" s="226"/>
      <c r="D32" s="226"/>
      <c r="E32" s="226"/>
      <c r="F32" s="111"/>
      <c r="G32" s="128"/>
      <c r="H32" s="225"/>
      <c r="I32" s="225"/>
      <c r="J32" s="225"/>
      <c r="K32" s="225"/>
      <c r="L32" s="130"/>
      <c r="M32" s="130"/>
      <c r="N32" s="130"/>
      <c r="O32" s="130"/>
      <c r="P32" s="112" t="s">
        <v>
62</v>
      </c>
      <c r="Q32" s="112"/>
      <c r="R32" s="112"/>
      <c r="S32" s="113" t="str">
        <f aca="false">
IF(S31="","",VLOOKUP(S31,'シフト記号表（勤務時間帯)'!$C$5:$K$36,9,0))</f>
        <v>
</v>
      </c>
      <c r="T32" s="114" t="str">
        <f aca="false">
IF(T31="","",VLOOKUP(T31,'シフト記号表（勤務時間帯)'!$C$5:$K$36,9,0))</f>
        <v>
</v>
      </c>
      <c r="U32" s="114" t="str">
        <f aca="false">
IF(U31="","",VLOOKUP(U31,'シフト記号表（勤務時間帯)'!$C$5:$K$36,9,0))</f>
        <v>
</v>
      </c>
      <c r="V32" s="114" t="str">
        <f aca="false">
IF(V31="","",VLOOKUP(V31,'シフト記号表（勤務時間帯)'!$C$5:$K$36,9,0))</f>
        <v>
</v>
      </c>
      <c r="W32" s="114" t="str">
        <f aca="false">
IF(W31="","",VLOOKUP(W31,'シフト記号表（勤務時間帯)'!$C$5:$K$36,9,0))</f>
        <v>
</v>
      </c>
      <c r="X32" s="114" t="str">
        <f aca="false">
IF(X31="","",VLOOKUP(X31,'シフト記号表（勤務時間帯)'!$C$5:$K$36,9,0))</f>
        <v>
</v>
      </c>
      <c r="Y32" s="115" t="str">
        <f aca="false">
IF(Y31="","",VLOOKUP(Y31,'シフト記号表（勤務時間帯)'!$C$5:$K$36,9,0))</f>
        <v>
</v>
      </c>
      <c r="Z32" s="113" t="str">
        <f aca="false">
IF(Z31="","",VLOOKUP(Z31,'シフト記号表（勤務時間帯)'!$C$5:$K$36,9,0))</f>
        <v>
</v>
      </c>
      <c r="AA32" s="114" t="str">
        <f aca="false">
IF(AA31="","",VLOOKUP(AA31,'シフト記号表（勤務時間帯)'!$C$5:$K$36,9,0))</f>
        <v>
</v>
      </c>
      <c r="AB32" s="114" t="str">
        <f aca="false">
IF(AB31="","",VLOOKUP(AB31,'シフト記号表（勤務時間帯)'!$C$5:$K$36,9,0))</f>
        <v>
</v>
      </c>
      <c r="AC32" s="114" t="str">
        <f aca="false">
IF(AC31="","",VLOOKUP(AC31,'シフト記号表（勤務時間帯)'!$C$5:$K$36,9,0))</f>
        <v>
</v>
      </c>
      <c r="AD32" s="114" t="str">
        <f aca="false">
IF(AD31="","",VLOOKUP(AD31,'シフト記号表（勤務時間帯)'!$C$5:$K$36,9,0))</f>
        <v>
</v>
      </c>
      <c r="AE32" s="114" t="str">
        <f aca="false">
IF(AE31="","",VLOOKUP(AE31,'シフト記号表（勤務時間帯)'!$C$5:$K$36,9,0))</f>
        <v>
</v>
      </c>
      <c r="AF32" s="115" t="str">
        <f aca="false">
IF(AF31="","",VLOOKUP(AF31,'シフト記号表（勤務時間帯)'!$C$5:$K$36,9,0))</f>
        <v>
</v>
      </c>
      <c r="AG32" s="113" t="str">
        <f aca="false">
IF(AG31="","",VLOOKUP(AG31,'シフト記号表（勤務時間帯)'!$C$5:$K$36,9,0))</f>
        <v>
</v>
      </c>
      <c r="AH32" s="114" t="str">
        <f aca="false">
IF(AH31="","",VLOOKUP(AH31,'シフト記号表（勤務時間帯)'!$C$5:$K$36,9,0))</f>
        <v>
</v>
      </c>
      <c r="AI32" s="114" t="str">
        <f aca="false">
IF(AI31="","",VLOOKUP(AI31,'シフト記号表（勤務時間帯)'!$C$5:$K$36,9,0))</f>
        <v>
</v>
      </c>
      <c r="AJ32" s="114" t="str">
        <f aca="false">
IF(AJ31="","",VLOOKUP(AJ31,'シフト記号表（勤務時間帯)'!$C$5:$K$36,9,0))</f>
        <v>
</v>
      </c>
      <c r="AK32" s="114" t="str">
        <f aca="false">
IF(AK31="","",VLOOKUP(AK31,'シフト記号表（勤務時間帯)'!$C$5:$K$36,9,0))</f>
        <v>
</v>
      </c>
      <c r="AL32" s="114" t="str">
        <f aca="false">
IF(AL31="","",VLOOKUP(AL31,'シフト記号表（勤務時間帯)'!$C$5:$K$36,9,0))</f>
        <v>
</v>
      </c>
      <c r="AM32" s="115" t="str">
        <f aca="false">
IF(AM31="","",VLOOKUP(AM31,'シフト記号表（勤務時間帯)'!$C$5:$K$36,9,0))</f>
        <v>
</v>
      </c>
      <c r="AN32" s="113" t="str">
        <f aca="false">
IF(AN31="","",VLOOKUP(AN31,'シフト記号表（勤務時間帯)'!$C$5:$K$36,9,0))</f>
        <v>
</v>
      </c>
      <c r="AO32" s="114" t="str">
        <f aca="false">
IF(AO31="","",VLOOKUP(AO31,'シフト記号表（勤務時間帯)'!$C$5:$K$36,9,0))</f>
        <v>
</v>
      </c>
      <c r="AP32" s="114" t="str">
        <f aca="false">
IF(AP31="","",VLOOKUP(AP31,'シフト記号表（勤務時間帯)'!$C$5:$K$36,9,0))</f>
        <v>
</v>
      </c>
      <c r="AQ32" s="114" t="str">
        <f aca="false">
IF(AQ31="","",VLOOKUP(AQ31,'シフト記号表（勤務時間帯)'!$C$5:$K$36,9,0))</f>
        <v>
</v>
      </c>
      <c r="AR32" s="114" t="str">
        <f aca="false">
IF(AR31="","",VLOOKUP(AR31,'シフト記号表（勤務時間帯)'!$C$5:$K$36,9,0))</f>
        <v>
</v>
      </c>
      <c r="AS32" s="114" t="str">
        <f aca="false">
IF(AS31="","",VLOOKUP(AS31,'シフト記号表（勤務時間帯)'!$C$5:$K$36,9,0))</f>
        <v>
</v>
      </c>
      <c r="AT32" s="115" t="str">
        <f aca="false">
IF(AT31="","",VLOOKUP(AT31,'シフト記号表（勤務時間帯)'!$C$5:$K$36,9,0))</f>
        <v>
</v>
      </c>
      <c r="AU32" s="113" t="str">
        <f aca="false">
IF(AU31="","",VLOOKUP(AU31,'シフト記号表（勤務時間帯)'!$C$5:$K$36,9,0))</f>
        <v>
</v>
      </c>
      <c r="AV32" s="114" t="str">
        <f aca="false">
IF(AV31="","",VLOOKUP(AV31,'シフト記号表（勤務時間帯)'!$C$5:$K$36,9,0))</f>
        <v>
</v>
      </c>
      <c r="AW32" s="115" t="str">
        <f aca="false">
IF(AW31="","",VLOOKUP(AW31,'シフト記号表（勤務時間帯)'!$C$5:$K$36,9,0))</f>
        <v>
</v>
      </c>
      <c r="AX32" s="116" t="n">
        <f aca="false">
IF($BB$3="計画",SUM(S32:AT32),IF($BB$3="実績",SUM(S32:AW32),""))</f>
        <v>
0</v>
      </c>
      <c r="AY32" s="116"/>
      <c r="AZ32" s="117" t="n">
        <f aca="false">
IF($BB$3="計画",AX32/4,IF($BB$3="実績",))</f>
        <v>
0</v>
      </c>
      <c r="BA32" s="117"/>
      <c r="BB32" s="143"/>
      <c r="BC32" s="143"/>
      <c r="BD32" s="143"/>
      <c r="BE32" s="143"/>
      <c r="BF32" s="143"/>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20.25" hidden="false" customHeight="true" outlineLevel="0" collapsed="false">
      <c r="A33" s="0"/>
      <c r="B33" s="83"/>
      <c r="C33" s="118"/>
      <c r="D33" s="118"/>
      <c r="E33" s="118"/>
      <c r="F33" s="111" t="n">
        <f aca="false">
C32</f>
        <v>
0</v>
      </c>
      <c r="G33" s="128"/>
      <c r="H33" s="225"/>
      <c r="I33" s="225"/>
      <c r="J33" s="225"/>
      <c r="K33" s="225"/>
      <c r="L33" s="130"/>
      <c r="M33" s="130"/>
      <c r="N33" s="130"/>
      <c r="O33" s="130"/>
      <c r="P33" s="120" t="s">
        <v>
63</v>
      </c>
      <c r="Q33" s="120"/>
      <c r="R33" s="120"/>
      <c r="S33" s="121" t="str">
        <f aca="false">
IF(S31="","",VLOOKUP(S31,'シフト記号表（勤務時間帯)'!$C$5:$U$36,19,0))</f>
        <v>
</v>
      </c>
      <c r="T33" s="122" t="str">
        <f aca="false">
IF(T31="","",VLOOKUP(T31,'シフト記号表（勤務時間帯)'!$C$5:$U$36,19,0))</f>
        <v>
</v>
      </c>
      <c r="U33" s="122" t="str">
        <f aca="false">
IF(U31="","",VLOOKUP(U31,'シフト記号表（勤務時間帯)'!$C$5:$U$36,19,0))</f>
        <v>
</v>
      </c>
      <c r="V33" s="122" t="str">
        <f aca="false">
IF(V31="","",VLOOKUP(V31,'シフト記号表（勤務時間帯)'!$C$5:$U$36,19,0))</f>
        <v>
</v>
      </c>
      <c r="W33" s="122" t="str">
        <f aca="false">
IF(W31="","",VLOOKUP(W31,'シフト記号表（勤務時間帯)'!$C$5:$U$36,19,0))</f>
        <v>
</v>
      </c>
      <c r="X33" s="122" t="str">
        <f aca="false">
IF(X31="","",VLOOKUP(X31,'シフト記号表（勤務時間帯)'!$C$5:$U$36,19,0))</f>
        <v>
</v>
      </c>
      <c r="Y33" s="123" t="str">
        <f aca="false">
IF(Y31="","",VLOOKUP(Y31,'シフト記号表（勤務時間帯)'!$C$5:$U$36,19,0))</f>
        <v>
</v>
      </c>
      <c r="Z33" s="121" t="str">
        <f aca="false">
IF(Z31="","",VLOOKUP(Z31,'シフト記号表（勤務時間帯)'!$C$5:$U$36,19,0))</f>
        <v>
</v>
      </c>
      <c r="AA33" s="122" t="str">
        <f aca="false">
IF(AA31="","",VLOOKUP(AA31,'シフト記号表（勤務時間帯)'!$C$5:$U$36,19,0))</f>
        <v>
</v>
      </c>
      <c r="AB33" s="122" t="str">
        <f aca="false">
IF(AB31="","",VLOOKUP(AB31,'シフト記号表（勤務時間帯)'!$C$5:$U$36,19,0))</f>
        <v>
</v>
      </c>
      <c r="AC33" s="122" t="str">
        <f aca="false">
IF(AC31="","",VLOOKUP(AC31,'シフト記号表（勤務時間帯)'!$C$5:$U$36,19,0))</f>
        <v>
</v>
      </c>
      <c r="AD33" s="122" t="str">
        <f aca="false">
IF(AD31="","",VLOOKUP(AD31,'シフト記号表（勤務時間帯)'!$C$5:$U$36,19,0))</f>
        <v>
</v>
      </c>
      <c r="AE33" s="122" t="str">
        <f aca="false">
IF(AE31="","",VLOOKUP(AE31,'シフト記号表（勤務時間帯)'!$C$5:$U$36,19,0))</f>
        <v>
</v>
      </c>
      <c r="AF33" s="123" t="str">
        <f aca="false">
IF(AF31="","",VLOOKUP(AF31,'シフト記号表（勤務時間帯)'!$C$5:$U$36,19,0))</f>
        <v>
</v>
      </c>
      <c r="AG33" s="121" t="str">
        <f aca="false">
IF(AG31="","",VLOOKUP(AG31,'シフト記号表（勤務時間帯)'!$C$5:$U$36,19,0))</f>
        <v>
</v>
      </c>
      <c r="AH33" s="122" t="str">
        <f aca="false">
IF(AH31="","",VLOOKUP(AH31,'シフト記号表（勤務時間帯)'!$C$5:$U$36,19,0))</f>
        <v>
</v>
      </c>
      <c r="AI33" s="122" t="str">
        <f aca="false">
IF(AI31="","",VLOOKUP(AI31,'シフト記号表（勤務時間帯)'!$C$5:$U$36,19,0))</f>
        <v>
</v>
      </c>
      <c r="AJ33" s="122" t="str">
        <f aca="false">
IF(AJ31="","",VLOOKUP(AJ31,'シフト記号表（勤務時間帯)'!$C$5:$U$36,19,0))</f>
        <v>
</v>
      </c>
      <c r="AK33" s="122" t="str">
        <f aca="false">
IF(AK31="","",VLOOKUP(AK31,'シフト記号表（勤務時間帯)'!$C$5:$U$36,19,0))</f>
        <v>
</v>
      </c>
      <c r="AL33" s="122" t="str">
        <f aca="false">
IF(AL31="","",VLOOKUP(AL31,'シフト記号表（勤務時間帯)'!$C$5:$U$36,19,0))</f>
        <v>
</v>
      </c>
      <c r="AM33" s="123" t="str">
        <f aca="false">
IF(AM31="","",VLOOKUP(AM31,'シフト記号表（勤務時間帯)'!$C$5:$U$36,19,0))</f>
        <v>
</v>
      </c>
      <c r="AN33" s="121" t="str">
        <f aca="false">
IF(AN31="","",VLOOKUP(AN31,'シフト記号表（勤務時間帯)'!$C$5:$U$36,19,0))</f>
        <v>
</v>
      </c>
      <c r="AO33" s="122" t="str">
        <f aca="false">
IF(AO31="","",VLOOKUP(AO31,'シフト記号表（勤務時間帯)'!$C$5:$U$36,19,0))</f>
        <v>
</v>
      </c>
      <c r="AP33" s="122" t="str">
        <f aca="false">
IF(AP31="","",VLOOKUP(AP31,'シフト記号表（勤務時間帯)'!$C$5:$U$36,19,0))</f>
        <v>
</v>
      </c>
      <c r="AQ33" s="122" t="str">
        <f aca="false">
IF(AQ31="","",VLOOKUP(AQ31,'シフト記号表（勤務時間帯)'!$C$5:$U$36,19,0))</f>
        <v>
</v>
      </c>
      <c r="AR33" s="122" t="str">
        <f aca="false">
IF(AR31="","",VLOOKUP(AR31,'シフト記号表（勤務時間帯)'!$C$5:$U$36,19,0))</f>
        <v>
</v>
      </c>
      <c r="AS33" s="122" t="str">
        <f aca="false">
IF(AS31="","",VLOOKUP(AS31,'シフト記号表（勤務時間帯)'!$C$5:$U$36,19,0))</f>
        <v>
</v>
      </c>
      <c r="AT33" s="123" t="str">
        <f aca="false">
IF(AT31="","",VLOOKUP(AT31,'シフト記号表（勤務時間帯)'!$C$5:$U$36,19,0))</f>
        <v>
</v>
      </c>
      <c r="AU33" s="121" t="str">
        <f aca="false">
IF(AU31="","",VLOOKUP(AU31,'シフト記号表（勤務時間帯)'!$C$5:$U$36,19,0))</f>
        <v>
</v>
      </c>
      <c r="AV33" s="122" t="str">
        <f aca="false">
IF(AV31="","",VLOOKUP(AV31,'シフト記号表（勤務時間帯)'!$C$5:$U$36,19,0))</f>
        <v>
</v>
      </c>
      <c r="AW33" s="123" t="str">
        <f aca="false">
IF(AW31="","",VLOOKUP(AW31,'シフト記号表（勤務時間帯)'!$C$5:$U$36,19,0))</f>
        <v>
</v>
      </c>
      <c r="AX33" s="124" t="n">
        <f aca="false">
IF($BB$3="計画",SUM(S33:AT33),IF($BB$3="実績",SUM(S33:AW33),""))</f>
        <v>
0</v>
      </c>
      <c r="AY33" s="124"/>
      <c r="AZ33" s="125" t="n">
        <f aca="false">
IF($BB$3="計画",AX33/4,IF($BB$3="実績",))</f>
        <v>
0</v>
      </c>
      <c r="BA33" s="125"/>
      <c r="BB33" s="143"/>
      <c r="BC33" s="143"/>
      <c r="BD33" s="143"/>
      <c r="BE33" s="143"/>
      <c r="BF33" s="143"/>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20.25" hidden="false" customHeight="true" outlineLevel="0" collapsed="false">
      <c r="A34" s="0"/>
      <c r="B34" s="83" t="n">
        <f aca="false">
B31+1</f>
        <v>
5</v>
      </c>
      <c r="C34" s="126"/>
      <c r="D34" s="126"/>
      <c r="E34" s="126"/>
      <c r="F34" s="127"/>
      <c r="G34" s="128"/>
      <c r="H34" s="225"/>
      <c r="I34" s="225"/>
      <c r="J34" s="225"/>
      <c r="K34" s="225"/>
      <c r="L34" s="130"/>
      <c r="M34" s="130"/>
      <c r="N34" s="130"/>
      <c r="O34" s="130"/>
      <c r="P34" s="131" t="s">
        <v>
58</v>
      </c>
      <c r="Q34" s="131"/>
      <c r="R34" s="131"/>
      <c r="S34" s="132"/>
      <c r="T34" s="133"/>
      <c r="U34" s="133"/>
      <c r="V34" s="133"/>
      <c r="W34" s="133"/>
      <c r="X34" s="133"/>
      <c r="Y34" s="134"/>
      <c r="Z34" s="132"/>
      <c r="AA34" s="133"/>
      <c r="AB34" s="133"/>
      <c r="AC34" s="133"/>
      <c r="AD34" s="133"/>
      <c r="AE34" s="133"/>
      <c r="AF34" s="134"/>
      <c r="AG34" s="132"/>
      <c r="AH34" s="133"/>
      <c r="AI34" s="133"/>
      <c r="AJ34" s="133"/>
      <c r="AK34" s="133"/>
      <c r="AL34" s="133"/>
      <c r="AM34" s="134"/>
      <c r="AN34" s="132"/>
      <c r="AO34" s="133"/>
      <c r="AP34" s="133"/>
      <c r="AQ34" s="133"/>
      <c r="AR34" s="133"/>
      <c r="AS34" s="133"/>
      <c r="AT34" s="134"/>
      <c r="AU34" s="132"/>
      <c r="AV34" s="133"/>
      <c r="AW34" s="134"/>
      <c r="AX34" s="135"/>
      <c r="AY34" s="135"/>
      <c r="AZ34" s="136"/>
      <c r="BA34" s="136"/>
      <c r="BB34" s="143"/>
      <c r="BC34" s="143"/>
      <c r="BD34" s="143"/>
      <c r="BE34" s="143"/>
      <c r="BF34" s="143"/>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20.25" hidden="false" customHeight="true" outlineLevel="0" collapsed="false">
      <c r="A35" s="0"/>
      <c r="B35" s="83"/>
      <c r="C35" s="226"/>
      <c r="D35" s="226"/>
      <c r="E35" s="226"/>
      <c r="F35" s="111"/>
      <c r="G35" s="128"/>
      <c r="H35" s="225"/>
      <c r="I35" s="225"/>
      <c r="J35" s="225"/>
      <c r="K35" s="225"/>
      <c r="L35" s="130"/>
      <c r="M35" s="130"/>
      <c r="N35" s="130"/>
      <c r="O35" s="130"/>
      <c r="P35" s="112" t="s">
        <v>
62</v>
      </c>
      <c r="Q35" s="112"/>
      <c r="R35" s="112"/>
      <c r="S35" s="113" t="str">
        <f aca="false">
IF(S34="","",VLOOKUP(S34,'シフト記号表（勤務時間帯)'!$C$5:$K$36,9,0))</f>
        <v>
</v>
      </c>
      <c r="T35" s="114" t="str">
        <f aca="false">
IF(T34="","",VLOOKUP(T34,'シフト記号表（勤務時間帯)'!$C$5:$K$36,9,0))</f>
        <v>
</v>
      </c>
      <c r="U35" s="114" t="str">
        <f aca="false">
IF(U34="","",VLOOKUP(U34,'シフト記号表（勤務時間帯)'!$C$5:$K$36,9,0))</f>
        <v>
</v>
      </c>
      <c r="V35" s="114" t="str">
        <f aca="false">
IF(V34="","",VLOOKUP(V34,'シフト記号表（勤務時間帯)'!$C$5:$K$36,9,0))</f>
        <v>
</v>
      </c>
      <c r="W35" s="114" t="str">
        <f aca="false">
IF(W34="","",VLOOKUP(W34,'シフト記号表（勤務時間帯)'!$C$5:$K$36,9,0))</f>
        <v>
</v>
      </c>
      <c r="X35" s="114" t="str">
        <f aca="false">
IF(X34="","",VLOOKUP(X34,'シフト記号表（勤務時間帯)'!$C$5:$K$36,9,0))</f>
        <v>
</v>
      </c>
      <c r="Y35" s="115" t="str">
        <f aca="false">
IF(Y34="","",VLOOKUP(Y34,'シフト記号表（勤務時間帯)'!$C$5:$K$36,9,0))</f>
        <v>
</v>
      </c>
      <c r="Z35" s="113" t="str">
        <f aca="false">
IF(Z34="","",VLOOKUP(Z34,'シフト記号表（勤務時間帯)'!$C$5:$K$36,9,0))</f>
        <v>
</v>
      </c>
      <c r="AA35" s="114" t="str">
        <f aca="false">
IF(AA34="","",VLOOKUP(AA34,'シフト記号表（勤務時間帯)'!$C$5:$K$36,9,0))</f>
        <v>
</v>
      </c>
      <c r="AB35" s="114" t="str">
        <f aca="false">
IF(AB34="","",VLOOKUP(AB34,'シフト記号表（勤務時間帯)'!$C$5:$K$36,9,0))</f>
        <v>
</v>
      </c>
      <c r="AC35" s="114" t="str">
        <f aca="false">
IF(AC34="","",VLOOKUP(AC34,'シフト記号表（勤務時間帯)'!$C$5:$K$36,9,0))</f>
        <v>
</v>
      </c>
      <c r="AD35" s="114" t="str">
        <f aca="false">
IF(AD34="","",VLOOKUP(AD34,'シフト記号表（勤務時間帯)'!$C$5:$K$36,9,0))</f>
        <v>
</v>
      </c>
      <c r="AE35" s="114" t="str">
        <f aca="false">
IF(AE34="","",VLOOKUP(AE34,'シフト記号表（勤務時間帯)'!$C$5:$K$36,9,0))</f>
        <v>
</v>
      </c>
      <c r="AF35" s="115" t="str">
        <f aca="false">
IF(AF34="","",VLOOKUP(AF34,'シフト記号表（勤務時間帯)'!$C$5:$K$36,9,0))</f>
        <v>
</v>
      </c>
      <c r="AG35" s="113" t="str">
        <f aca="false">
IF(AG34="","",VLOOKUP(AG34,'シフト記号表（勤務時間帯)'!$C$5:$K$36,9,0))</f>
        <v>
</v>
      </c>
      <c r="AH35" s="114" t="str">
        <f aca="false">
IF(AH34="","",VLOOKUP(AH34,'シフト記号表（勤務時間帯)'!$C$5:$K$36,9,0))</f>
        <v>
</v>
      </c>
      <c r="AI35" s="114" t="str">
        <f aca="false">
IF(AI34="","",VLOOKUP(AI34,'シフト記号表（勤務時間帯)'!$C$5:$K$36,9,0))</f>
        <v>
</v>
      </c>
      <c r="AJ35" s="114" t="str">
        <f aca="false">
IF(AJ34="","",VLOOKUP(AJ34,'シフト記号表（勤務時間帯)'!$C$5:$K$36,9,0))</f>
        <v>
</v>
      </c>
      <c r="AK35" s="114" t="str">
        <f aca="false">
IF(AK34="","",VLOOKUP(AK34,'シフト記号表（勤務時間帯)'!$C$5:$K$36,9,0))</f>
        <v>
</v>
      </c>
      <c r="AL35" s="114" t="str">
        <f aca="false">
IF(AL34="","",VLOOKUP(AL34,'シフト記号表（勤務時間帯)'!$C$5:$K$36,9,0))</f>
        <v>
</v>
      </c>
      <c r="AM35" s="115" t="str">
        <f aca="false">
IF(AM34="","",VLOOKUP(AM34,'シフト記号表（勤務時間帯)'!$C$5:$K$36,9,0))</f>
        <v>
</v>
      </c>
      <c r="AN35" s="113" t="str">
        <f aca="false">
IF(AN34="","",VLOOKUP(AN34,'シフト記号表（勤務時間帯)'!$C$5:$K$36,9,0))</f>
        <v>
</v>
      </c>
      <c r="AO35" s="114" t="str">
        <f aca="false">
IF(AO34="","",VLOOKUP(AO34,'シフト記号表（勤務時間帯)'!$C$5:$K$36,9,0))</f>
        <v>
</v>
      </c>
      <c r="AP35" s="114" t="str">
        <f aca="false">
IF(AP34="","",VLOOKUP(AP34,'シフト記号表（勤務時間帯)'!$C$5:$K$36,9,0))</f>
        <v>
</v>
      </c>
      <c r="AQ35" s="114" t="str">
        <f aca="false">
IF(AQ34="","",VLOOKUP(AQ34,'シフト記号表（勤務時間帯)'!$C$5:$K$36,9,0))</f>
        <v>
</v>
      </c>
      <c r="AR35" s="114" t="str">
        <f aca="false">
IF(AR34="","",VLOOKUP(AR34,'シフト記号表（勤務時間帯)'!$C$5:$K$36,9,0))</f>
        <v>
</v>
      </c>
      <c r="AS35" s="114" t="str">
        <f aca="false">
IF(AS34="","",VLOOKUP(AS34,'シフト記号表（勤務時間帯)'!$C$5:$K$36,9,0))</f>
        <v>
</v>
      </c>
      <c r="AT35" s="115" t="str">
        <f aca="false">
IF(AT34="","",VLOOKUP(AT34,'シフト記号表（勤務時間帯)'!$C$5:$K$36,9,0))</f>
        <v>
</v>
      </c>
      <c r="AU35" s="113" t="str">
        <f aca="false">
IF(AU34="","",VLOOKUP(AU34,'シフト記号表（勤務時間帯)'!$C$5:$K$36,9,0))</f>
        <v>
</v>
      </c>
      <c r="AV35" s="114" t="str">
        <f aca="false">
IF(AV34="","",VLOOKUP(AV34,'シフト記号表（勤務時間帯)'!$C$5:$K$36,9,0))</f>
        <v>
</v>
      </c>
      <c r="AW35" s="115" t="str">
        <f aca="false">
IF(AW34="","",VLOOKUP(AW34,'シフト記号表（勤務時間帯)'!$C$5:$K$36,9,0))</f>
        <v>
</v>
      </c>
      <c r="AX35" s="116" t="n">
        <f aca="false">
IF($BB$3="計画",SUM(S35:AT35),IF($BB$3="実績",SUM(S35:AW35),""))</f>
        <v>
0</v>
      </c>
      <c r="AY35" s="116"/>
      <c r="AZ35" s="117" t="n">
        <f aca="false">
IF($BB$3="計画",AX35/4,IF($BB$3="実績",))</f>
        <v>
0</v>
      </c>
      <c r="BA35" s="117"/>
      <c r="BB35" s="143"/>
      <c r="BC35" s="143"/>
      <c r="BD35" s="143"/>
      <c r="BE35" s="143"/>
      <c r="BF35" s="143"/>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20.25" hidden="false" customHeight="true" outlineLevel="0" collapsed="false">
      <c r="A36" s="0"/>
      <c r="B36" s="83"/>
      <c r="C36" s="118"/>
      <c r="D36" s="118"/>
      <c r="E36" s="118"/>
      <c r="F36" s="111" t="n">
        <f aca="false">
C35</f>
        <v>
0</v>
      </c>
      <c r="G36" s="128"/>
      <c r="H36" s="225"/>
      <c r="I36" s="225"/>
      <c r="J36" s="225"/>
      <c r="K36" s="225"/>
      <c r="L36" s="130"/>
      <c r="M36" s="130"/>
      <c r="N36" s="130"/>
      <c r="O36" s="130"/>
      <c r="P36" s="120" t="s">
        <v>
63</v>
      </c>
      <c r="Q36" s="120"/>
      <c r="R36" s="120"/>
      <c r="S36" s="121" t="str">
        <f aca="false">
IF(S34="","",VLOOKUP(S34,'シフト記号表（勤務時間帯)'!$C$5:$U$36,19,0))</f>
        <v>
</v>
      </c>
      <c r="T36" s="122" t="str">
        <f aca="false">
IF(T34="","",VLOOKUP(T34,'シフト記号表（勤務時間帯)'!$C$5:$U$36,19,0))</f>
        <v>
</v>
      </c>
      <c r="U36" s="122" t="str">
        <f aca="false">
IF(U34="","",VLOOKUP(U34,'シフト記号表（勤務時間帯)'!$C$5:$U$36,19,0))</f>
        <v>
</v>
      </c>
      <c r="V36" s="122" t="str">
        <f aca="false">
IF(V34="","",VLOOKUP(V34,'シフト記号表（勤務時間帯)'!$C$5:$U$36,19,0))</f>
        <v>
</v>
      </c>
      <c r="W36" s="122" t="str">
        <f aca="false">
IF(W34="","",VLOOKUP(W34,'シフト記号表（勤務時間帯)'!$C$5:$U$36,19,0))</f>
        <v>
</v>
      </c>
      <c r="X36" s="122" t="str">
        <f aca="false">
IF(X34="","",VLOOKUP(X34,'シフト記号表（勤務時間帯)'!$C$5:$U$36,19,0))</f>
        <v>
</v>
      </c>
      <c r="Y36" s="123" t="str">
        <f aca="false">
IF(Y34="","",VLOOKUP(Y34,'シフト記号表（勤務時間帯)'!$C$5:$U$36,19,0))</f>
        <v>
</v>
      </c>
      <c r="Z36" s="121" t="str">
        <f aca="false">
IF(Z34="","",VLOOKUP(Z34,'シフト記号表（勤務時間帯)'!$C$5:$U$36,19,0))</f>
        <v>
</v>
      </c>
      <c r="AA36" s="122" t="str">
        <f aca="false">
IF(AA34="","",VLOOKUP(AA34,'シフト記号表（勤務時間帯)'!$C$5:$U$36,19,0))</f>
        <v>
</v>
      </c>
      <c r="AB36" s="122" t="str">
        <f aca="false">
IF(AB34="","",VLOOKUP(AB34,'シフト記号表（勤務時間帯)'!$C$5:$U$36,19,0))</f>
        <v>
</v>
      </c>
      <c r="AC36" s="122" t="str">
        <f aca="false">
IF(AC34="","",VLOOKUP(AC34,'シフト記号表（勤務時間帯)'!$C$5:$U$36,19,0))</f>
        <v>
</v>
      </c>
      <c r="AD36" s="122" t="str">
        <f aca="false">
IF(AD34="","",VLOOKUP(AD34,'シフト記号表（勤務時間帯)'!$C$5:$U$36,19,0))</f>
        <v>
</v>
      </c>
      <c r="AE36" s="122" t="str">
        <f aca="false">
IF(AE34="","",VLOOKUP(AE34,'シフト記号表（勤務時間帯)'!$C$5:$U$36,19,0))</f>
        <v>
</v>
      </c>
      <c r="AF36" s="123" t="str">
        <f aca="false">
IF(AF34="","",VLOOKUP(AF34,'シフト記号表（勤務時間帯)'!$C$5:$U$36,19,0))</f>
        <v>
</v>
      </c>
      <c r="AG36" s="121" t="str">
        <f aca="false">
IF(AG34="","",VLOOKUP(AG34,'シフト記号表（勤務時間帯)'!$C$5:$U$36,19,0))</f>
        <v>
</v>
      </c>
      <c r="AH36" s="122" t="str">
        <f aca="false">
IF(AH34="","",VLOOKUP(AH34,'シフト記号表（勤務時間帯)'!$C$5:$U$36,19,0))</f>
        <v>
</v>
      </c>
      <c r="AI36" s="122" t="str">
        <f aca="false">
IF(AI34="","",VLOOKUP(AI34,'シフト記号表（勤務時間帯)'!$C$5:$U$36,19,0))</f>
        <v>
</v>
      </c>
      <c r="AJ36" s="122" t="str">
        <f aca="false">
IF(AJ34="","",VLOOKUP(AJ34,'シフト記号表（勤務時間帯)'!$C$5:$U$36,19,0))</f>
        <v>
</v>
      </c>
      <c r="AK36" s="122" t="str">
        <f aca="false">
IF(AK34="","",VLOOKUP(AK34,'シフト記号表（勤務時間帯)'!$C$5:$U$36,19,0))</f>
        <v>
</v>
      </c>
      <c r="AL36" s="122" t="str">
        <f aca="false">
IF(AL34="","",VLOOKUP(AL34,'シフト記号表（勤務時間帯)'!$C$5:$U$36,19,0))</f>
        <v>
</v>
      </c>
      <c r="AM36" s="123" t="str">
        <f aca="false">
IF(AM34="","",VLOOKUP(AM34,'シフト記号表（勤務時間帯)'!$C$5:$U$36,19,0))</f>
        <v>
</v>
      </c>
      <c r="AN36" s="121" t="str">
        <f aca="false">
IF(AN34="","",VLOOKUP(AN34,'シフト記号表（勤務時間帯)'!$C$5:$U$36,19,0))</f>
        <v>
</v>
      </c>
      <c r="AO36" s="122" t="str">
        <f aca="false">
IF(AO34="","",VLOOKUP(AO34,'シフト記号表（勤務時間帯)'!$C$5:$U$36,19,0))</f>
        <v>
</v>
      </c>
      <c r="AP36" s="122" t="str">
        <f aca="false">
IF(AP34="","",VLOOKUP(AP34,'シフト記号表（勤務時間帯)'!$C$5:$U$36,19,0))</f>
        <v>
</v>
      </c>
      <c r="AQ36" s="122" t="str">
        <f aca="false">
IF(AQ34="","",VLOOKUP(AQ34,'シフト記号表（勤務時間帯)'!$C$5:$U$36,19,0))</f>
        <v>
</v>
      </c>
      <c r="AR36" s="122" t="str">
        <f aca="false">
IF(AR34="","",VLOOKUP(AR34,'シフト記号表（勤務時間帯)'!$C$5:$U$36,19,0))</f>
        <v>
</v>
      </c>
      <c r="AS36" s="122" t="str">
        <f aca="false">
IF(AS34="","",VLOOKUP(AS34,'シフト記号表（勤務時間帯)'!$C$5:$U$36,19,0))</f>
        <v>
</v>
      </c>
      <c r="AT36" s="123" t="str">
        <f aca="false">
IF(AT34="","",VLOOKUP(AT34,'シフト記号表（勤務時間帯)'!$C$5:$U$36,19,0))</f>
        <v>
</v>
      </c>
      <c r="AU36" s="121" t="str">
        <f aca="false">
IF(AU34="","",VLOOKUP(AU34,'シフト記号表（勤務時間帯)'!$C$5:$U$36,19,0))</f>
        <v>
</v>
      </c>
      <c r="AV36" s="122" t="str">
        <f aca="false">
IF(AV34="","",VLOOKUP(AV34,'シフト記号表（勤務時間帯)'!$C$5:$U$36,19,0))</f>
        <v>
</v>
      </c>
      <c r="AW36" s="123" t="str">
        <f aca="false">
IF(AW34="","",VLOOKUP(AW34,'シフト記号表（勤務時間帯)'!$C$5:$U$36,19,0))</f>
        <v>
</v>
      </c>
      <c r="AX36" s="124" t="n">
        <f aca="false">
IF($BB$3="計画",SUM(S36:AT36),IF($BB$3="実績",SUM(S36:AW36),""))</f>
        <v>
0</v>
      </c>
      <c r="AY36" s="124"/>
      <c r="AZ36" s="125" t="n">
        <f aca="false">
IF($BB$3="計画",AX36/4,IF($BB$3="実績",))</f>
        <v>
0</v>
      </c>
      <c r="BA36" s="125"/>
      <c r="BB36" s="143"/>
      <c r="BC36" s="143"/>
      <c r="BD36" s="143"/>
      <c r="BE36" s="143"/>
      <c r="BF36" s="143"/>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20.25" hidden="false" customHeight="true" outlineLevel="0" collapsed="false">
      <c r="A37" s="0"/>
      <c r="B37" s="83" t="n">
        <f aca="false">
B34+1</f>
        <v>
6</v>
      </c>
      <c r="C37" s="126"/>
      <c r="D37" s="126"/>
      <c r="E37" s="126"/>
      <c r="F37" s="127"/>
      <c r="G37" s="128"/>
      <c r="H37" s="225"/>
      <c r="I37" s="225"/>
      <c r="J37" s="225"/>
      <c r="K37" s="225"/>
      <c r="L37" s="130"/>
      <c r="M37" s="130"/>
      <c r="N37" s="130"/>
      <c r="O37" s="130"/>
      <c r="P37" s="131" t="s">
        <v>
58</v>
      </c>
      <c r="Q37" s="131"/>
      <c r="R37" s="131"/>
      <c r="S37" s="132"/>
      <c r="T37" s="133"/>
      <c r="U37" s="133"/>
      <c r="V37" s="133"/>
      <c r="W37" s="133"/>
      <c r="X37" s="133"/>
      <c r="Y37" s="134"/>
      <c r="Z37" s="132"/>
      <c r="AA37" s="133"/>
      <c r="AB37" s="133"/>
      <c r="AC37" s="133"/>
      <c r="AD37" s="133"/>
      <c r="AE37" s="133"/>
      <c r="AF37" s="134"/>
      <c r="AG37" s="132"/>
      <c r="AH37" s="133"/>
      <c r="AI37" s="133"/>
      <c r="AJ37" s="133"/>
      <c r="AK37" s="133"/>
      <c r="AL37" s="133"/>
      <c r="AM37" s="134"/>
      <c r="AN37" s="132"/>
      <c r="AO37" s="133"/>
      <c r="AP37" s="133"/>
      <c r="AQ37" s="133"/>
      <c r="AR37" s="133"/>
      <c r="AS37" s="133"/>
      <c r="AT37" s="134"/>
      <c r="AU37" s="132"/>
      <c r="AV37" s="133"/>
      <c r="AW37" s="134"/>
      <c r="AX37" s="135"/>
      <c r="AY37" s="135"/>
      <c r="AZ37" s="136"/>
      <c r="BA37" s="136"/>
      <c r="BB37" s="143"/>
      <c r="BC37" s="143"/>
      <c r="BD37" s="143"/>
      <c r="BE37" s="143"/>
      <c r="BF37" s="143"/>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20.25" hidden="false" customHeight="true" outlineLevel="0" collapsed="false">
      <c r="A38" s="0"/>
      <c r="B38" s="83"/>
      <c r="C38" s="226"/>
      <c r="D38" s="226"/>
      <c r="E38" s="226"/>
      <c r="F38" s="111"/>
      <c r="G38" s="128"/>
      <c r="H38" s="225"/>
      <c r="I38" s="225"/>
      <c r="J38" s="225"/>
      <c r="K38" s="225"/>
      <c r="L38" s="130"/>
      <c r="M38" s="130"/>
      <c r="N38" s="130"/>
      <c r="O38" s="130"/>
      <c r="P38" s="112" t="s">
        <v>
62</v>
      </c>
      <c r="Q38" s="112"/>
      <c r="R38" s="112"/>
      <c r="S38" s="113" t="str">
        <f aca="false">
IF(S37="","",VLOOKUP(S37,'シフト記号表（勤務時間帯)'!$C$5:$K$36,9,0))</f>
        <v>
</v>
      </c>
      <c r="T38" s="114" t="str">
        <f aca="false">
IF(T37="","",VLOOKUP(T37,'シフト記号表（勤務時間帯)'!$C$5:$K$36,9,0))</f>
        <v>
</v>
      </c>
      <c r="U38" s="114" t="str">
        <f aca="false">
IF(U37="","",VLOOKUP(U37,'シフト記号表（勤務時間帯)'!$C$5:$K$36,9,0))</f>
        <v>
</v>
      </c>
      <c r="V38" s="114" t="str">
        <f aca="false">
IF(V37="","",VLOOKUP(V37,'シフト記号表（勤務時間帯)'!$C$5:$K$36,9,0))</f>
        <v>
</v>
      </c>
      <c r="W38" s="114" t="str">
        <f aca="false">
IF(W37="","",VLOOKUP(W37,'シフト記号表（勤務時間帯)'!$C$5:$K$36,9,0))</f>
        <v>
</v>
      </c>
      <c r="X38" s="114" t="str">
        <f aca="false">
IF(X37="","",VLOOKUP(X37,'シフト記号表（勤務時間帯)'!$C$5:$K$36,9,0))</f>
        <v>
</v>
      </c>
      <c r="Y38" s="115" t="str">
        <f aca="false">
IF(Y37="","",VLOOKUP(Y37,'シフト記号表（勤務時間帯)'!$C$5:$K$36,9,0))</f>
        <v>
</v>
      </c>
      <c r="Z38" s="113" t="str">
        <f aca="false">
IF(Z37="","",VLOOKUP(Z37,'シフト記号表（勤務時間帯)'!$C$5:$K$36,9,0))</f>
        <v>
</v>
      </c>
      <c r="AA38" s="114" t="str">
        <f aca="false">
IF(AA37="","",VLOOKUP(AA37,'シフト記号表（勤務時間帯)'!$C$5:$K$36,9,0))</f>
        <v>
</v>
      </c>
      <c r="AB38" s="114" t="str">
        <f aca="false">
IF(AB37="","",VLOOKUP(AB37,'シフト記号表（勤務時間帯)'!$C$5:$K$36,9,0))</f>
        <v>
</v>
      </c>
      <c r="AC38" s="114" t="str">
        <f aca="false">
IF(AC37="","",VLOOKUP(AC37,'シフト記号表（勤務時間帯)'!$C$5:$K$36,9,0))</f>
        <v>
</v>
      </c>
      <c r="AD38" s="114" t="str">
        <f aca="false">
IF(AD37="","",VLOOKUP(AD37,'シフト記号表（勤務時間帯)'!$C$5:$K$36,9,0))</f>
        <v>
</v>
      </c>
      <c r="AE38" s="114" t="str">
        <f aca="false">
IF(AE37="","",VLOOKUP(AE37,'シフト記号表（勤務時間帯)'!$C$5:$K$36,9,0))</f>
        <v>
</v>
      </c>
      <c r="AF38" s="115" t="str">
        <f aca="false">
IF(AF37="","",VLOOKUP(AF37,'シフト記号表（勤務時間帯)'!$C$5:$K$36,9,0))</f>
        <v>
</v>
      </c>
      <c r="AG38" s="113" t="str">
        <f aca="false">
IF(AG37="","",VLOOKUP(AG37,'シフト記号表（勤務時間帯)'!$C$5:$K$36,9,0))</f>
        <v>
</v>
      </c>
      <c r="AH38" s="114" t="str">
        <f aca="false">
IF(AH37="","",VLOOKUP(AH37,'シフト記号表（勤務時間帯)'!$C$5:$K$36,9,0))</f>
        <v>
</v>
      </c>
      <c r="AI38" s="114" t="str">
        <f aca="false">
IF(AI37="","",VLOOKUP(AI37,'シフト記号表（勤務時間帯)'!$C$5:$K$36,9,0))</f>
        <v>
</v>
      </c>
      <c r="AJ38" s="114" t="str">
        <f aca="false">
IF(AJ37="","",VLOOKUP(AJ37,'シフト記号表（勤務時間帯)'!$C$5:$K$36,9,0))</f>
        <v>
</v>
      </c>
      <c r="AK38" s="114" t="str">
        <f aca="false">
IF(AK37="","",VLOOKUP(AK37,'シフト記号表（勤務時間帯)'!$C$5:$K$36,9,0))</f>
        <v>
</v>
      </c>
      <c r="AL38" s="114" t="str">
        <f aca="false">
IF(AL37="","",VLOOKUP(AL37,'シフト記号表（勤務時間帯)'!$C$5:$K$36,9,0))</f>
        <v>
</v>
      </c>
      <c r="AM38" s="115" t="str">
        <f aca="false">
IF(AM37="","",VLOOKUP(AM37,'シフト記号表（勤務時間帯)'!$C$5:$K$36,9,0))</f>
        <v>
</v>
      </c>
      <c r="AN38" s="113" t="str">
        <f aca="false">
IF(AN37="","",VLOOKUP(AN37,'シフト記号表（勤務時間帯)'!$C$5:$K$36,9,0))</f>
        <v>
</v>
      </c>
      <c r="AO38" s="114" t="str">
        <f aca="false">
IF(AO37="","",VLOOKUP(AO37,'シフト記号表（勤務時間帯)'!$C$5:$K$36,9,0))</f>
        <v>
</v>
      </c>
      <c r="AP38" s="114" t="str">
        <f aca="false">
IF(AP37="","",VLOOKUP(AP37,'シフト記号表（勤務時間帯)'!$C$5:$K$36,9,0))</f>
        <v>
</v>
      </c>
      <c r="AQ38" s="114" t="str">
        <f aca="false">
IF(AQ37="","",VLOOKUP(AQ37,'シフト記号表（勤務時間帯)'!$C$5:$K$36,9,0))</f>
        <v>
</v>
      </c>
      <c r="AR38" s="114" t="str">
        <f aca="false">
IF(AR37="","",VLOOKUP(AR37,'シフト記号表（勤務時間帯)'!$C$5:$K$36,9,0))</f>
        <v>
</v>
      </c>
      <c r="AS38" s="114" t="str">
        <f aca="false">
IF(AS37="","",VLOOKUP(AS37,'シフト記号表（勤務時間帯)'!$C$5:$K$36,9,0))</f>
        <v>
</v>
      </c>
      <c r="AT38" s="115" t="str">
        <f aca="false">
IF(AT37="","",VLOOKUP(AT37,'シフト記号表（勤務時間帯)'!$C$5:$K$36,9,0))</f>
        <v>
</v>
      </c>
      <c r="AU38" s="113" t="str">
        <f aca="false">
IF(AU37="","",VLOOKUP(AU37,'シフト記号表（勤務時間帯)'!$C$5:$K$36,9,0))</f>
        <v>
</v>
      </c>
      <c r="AV38" s="114" t="str">
        <f aca="false">
IF(AV37="","",VLOOKUP(AV37,'シフト記号表（勤務時間帯)'!$C$5:$K$36,9,0))</f>
        <v>
</v>
      </c>
      <c r="AW38" s="115" t="str">
        <f aca="false">
IF(AW37="","",VLOOKUP(AW37,'シフト記号表（勤務時間帯)'!$C$5:$K$36,9,0))</f>
        <v>
</v>
      </c>
      <c r="AX38" s="116" t="n">
        <f aca="false">
IF($BB$3="計画",SUM(S38:AT38),IF($BB$3="実績",SUM(S38:AW38),""))</f>
        <v>
0</v>
      </c>
      <c r="AY38" s="116"/>
      <c r="AZ38" s="117" t="n">
        <f aca="false">
IF($BB$3="計画",AX38/4,IF($BB$3="実績",))</f>
        <v>
0</v>
      </c>
      <c r="BA38" s="117"/>
      <c r="BB38" s="143"/>
      <c r="BC38" s="143"/>
      <c r="BD38" s="143"/>
      <c r="BE38" s="143"/>
      <c r="BF38" s="143"/>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20.25" hidden="false" customHeight="true" outlineLevel="0" collapsed="false">
      <c r="A39" s="0"/>
      <c r="B39" s="83"/>
      <c r="C39" s="118"/>
      <c r="D39" s="118"/>
      <c r="E39" s="118"/>
      <c r="F39" s="111" t="n">
        <f aca="false">
C38</f>
        <v>
0</v>
      </c>
      <c r="G39" s="128"/>
      <c r="H39" s="225"/>
      <c r="I39" s="225"/>
      <c r="J39" s="225"/>
      <c r="K39" s="225"/>
      <c r="L39" s="130"/>
      <c r="M39" s="130"/>
      <c r="N39" s="130"/>
      <c r="O39" s="130"/>
      <c r="P39" s="120" t="s">
        <v>
63</v>
      </c>
      <c r="Q39" s="120"/>
      <c r="R39" s="120"/>
      <c r="S39" s="121" t="str">
        <f aca="false">
IF(S37="","",VLOOKUP(S37,'シフト記号表（勤務時間帯)'!$C$5:$U$36,19,0))</f>
        <v>
</v>
      </c>
      <c r="T39" s="122" t="str">
        <f aca="false">
IF(T37="","",VLOOKUP(T37,'シフト記号表（勤務時間帯)'!$C$5:$U$36,19,0))</f>
        <v>
</v>
      </c>
      <c r="U39" s="122" t="str">
        <f aca="false">
IF(U37="","",VLOOKUP(U37,'シフト記号表（勤務時間帯)'!$C$5:$U$36,19,0))</f>
        <v>
</v>
      </c>
      <c r="V39" s="122" t="str">
        <f aca="false">
IF(V37="","",VLOOKUP(V37,'シフト記号表（勤務時間帯)'!$C$5:$U$36,19,0))</f>
        <v>
</v>
      </c>
      <c r="W39" s="122" t="str">
        <f aca="false">
IF(W37="","",VLOOKUP(W37,'シフト記号表（勤務時間帯)'!$C$5:$U$36,19,0))</f>
        <v>
</v>
      </c>
      <c r="X39" s="122" t="str">
        <f aca="false">
IF(X37="","",VLOOKUP(X37,'シフト記号表（勤務時間帯)'!$C$5:$U$36,19,0))</f>
        <v>
</v>
      </c>
      <c r="Y39" s="123" t="str">
        <f aca="false">
IF(Y37="","",VLOOKUP(Y37,'シフト記号表（勤務時間帯)'!$C$5:$U$36,19,0))</f>
        <v>
</v>
      </c>
      <c r="Z39" s="121" t="str">
        <f aca="false">
IF(Z37="","",VLOOKUP(Z37,'シフト記号表（勤務時間帯)'!$C$5:$U$36,19,0))</f>
        <v>
</v>
      </c>
      <c r="AA39" s="122" t="str">
        <f aca="false">
IF(AA37="","",VLOOKUP(AA37,'シフト記号表（勤務時間帯)'!$C$5:$U$36,19,0))</f>
        <v>
</v>
      </c>
      <c r="AB39" s="122" t="str">
        <f aca="false">
IF(AB37="","",VLOOKUP(AB37,'シフト記号表（勤務時間帯)'!$C$5:$U$36,19,0))</f>
        <v>
</v>
      </c>
      <c r="AC39" s="122" t="str">
        <f aca="false">
IF(AC37="","",VLOOKUP(AC37,'シフト記号表（勤務時間帯)'!$C$5:$U$36,19,0))</f>
        <v>
</v>
      </c>
      <c r="AD39" s="122" t="str">
        <f aca="false">
IF(AD37="","",VLOOKUP(AD37,'シフト記号表（勤務時間帯)'!$C$5:$U$36,19,0))</f>
        <v>
</v>
      </c>
      <c r="AE39" s="122" t="str">
        <f aca="false">
IF(AE37="","",VLOOKUP(AE37,'シフト記号表（勤務時間帯)'!$C$5:$U$36,19,0))</f>
        <v>
</v>
      </c>
      <c r="AF39" s="123" t="str">
        <f aca="false">
IF(AF37="","",VLOOKUP(AF37,'シフト記号表（勤務時間帯)'!$C$5:$U$36,19,0))</f>
        <v>
</v>
      </c>
      <c r="AG39" s="121" t="str">
        <f aca="false">
IF(AG37="","",VLOOKUP(AG37,'シフト記号表（勤務時間帯)'!$C$5:$U$36,19,0))</f>
        <v>
</v>
      </c>
      <c r="AH39" s="122" t="str">
        <f aca="false">
IF(AH37="","",VLOOKUP(AH37,'シフト記号表（勤務時間帯)'!$C$5:$U$36,19,0))</f>
        <v>
</v>
      </c>
      <c r="AI39" s="122" t="str">
        <f aca="false">
IF(AI37="","",VLOOKUP(AI37,'シフト記号表（勤務時間帯)'!$C$5:$U$36,19,0))</f>
        <v>
</v>
      </c>
      <c r="AJ39" s="122" t="str">
        <f aca="false">
IF(AJ37="","",VLOOKUP(AJ37,'シフト記号表（勤務時間帯)'!$C$5:$U$36,19,0))</f>
        <v>
</v>
      </c>
      <c r="AK39" s="122" t="str">
        <f aca="false">
IF(AK37="","",VLOOKUP(AK37,'シフト記号表（勤務時間帯)'!$C$5:$U$36,19,0))</f>
        <v>
</v>
      </c>
      <c r="AL39" s="122" t="str">
        <f aca="false">
IF(AL37="","",VLOOKUP(AL37,'シフト記号表（勤務時間帯)'!$C$5:$U$36,19,0))</f>
        <v>
</v>
      </c>
      <c r="AM39" s="123" t="str">
        <f aca="false">
IF(AM37="","",VLOOKUP(AM37,'シフト記号表（勤務時間帯)'!$C$5:$U$36,19,0))</f>
        <v>
</v>
      </c>
      <c r="AN39" s="121" t="str">
        <f aca="false">
IF(AN37="","",VLOOKUP(AN37,'シフト記号表（勤務時間帯)'!$C$5:$U$36,19,0))</f>
        <v>
</v>
      </c>
      <c r="AO39" s="122" t="str">
        <f aca="false">
IF(AO37="","",VLOOKUP(AO37,'シフト記号表（勤務時間帯)'!$C$5:$U$36,19,0))</f>
        <v>
</v>
      </c>
      <c r="AP39" s="122" t="str">
        <f aca="false">
IF(AP37="","",VLOOKUP(AP37,'シフト記号表（勤務時間帯)'!$C$5:$U$36,19,0))</f>
        <v>
</v>
      </c>
      <c r="AQ39" s="122" t="str">
        <f aca="false">
IF(AQ37="","",VLOOKUP(AQ37,'シフト記号表（勤務時間帯)'!$C$5:$U$36,19,0))</f>
        <v>
</v>
      </c>
      <c r="AR39" s="122" t="str">
        <f aca="false">
IF(AR37="","",VLOOKUP(AR37,'シフト記号表（勤務時間帯)'!$C$5:$U$36,19,0))</f>
        <v>
</v>
      </c>
      <c r="AS39" s="122" t="str">
        <f aca="false">
IF(AS37="","",VLOOKUP(AS37,'シフト記号表（勤務時間帯)'!$C$5:$U$36,19,0))</f>
        <v>
</v>
      </c>
      <c r="AT39" s="123" t="str">
        <f aca="false">
IF(AT37="","",VLOOKUP(AT37,'シフト記号表（勤務時間帯)'!$C$5:$U$36,19,0))</f>
        <v>
</v>
      </c>
      <c r="AU39" s="121" t="str">
        <f aca="false">
IF(AU37="","",VLOOKUP(AU37,'シフト記号表（勤務時間帯)'!$C$5:$U$36,19,0))</f>
        <v>
</v>
      </c>
      <c r="AV39" s="122" t="str">
        <f aca="false">
IF(AV37="","",VLOOKUP(AV37,'シフト記号表（勤務時間帯)'!$C$5:$U$36,19,0))</f>
        <v>
</v>
      </c>
      <c r="AW39" s="123" t="str">
        <f aca="false">
IF(AW37="","",VLOOKUP(AW37,'シフト記号表（勤務時間帯)'!$C$5:$U$36,19,0))</f>
        <v>
</v>
      </c>
      <c r="AX39" s="124" t="n">
        <f aca="false">
IF($BB$3="計画",SUM(S39:AT39),IF($BB$3="実績",SUM(S39:AW39),""))</f>
        <v>
0</v>
      </c>
      <c r="AY39" s="124"/>
      <c r="AZ39" s="125" t="n">
        <f aca="false">
IF($BB$3="計画",AX39/4,IF($BB$3="実績",))</f>
        <v>
0</v>
      </c>
      <c r="BA39" s="125"/>
      <c r="BB39" s="143"/>
      <c r="BC39" s="143"/>
      <c r="BD39" s="143"/>
      <c r="BE39" s="143"/>
      <c r="BF39" s="143"/>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20.25" hidden="false" customHeight="true" outlineLevel="0" collapsed="false">
      <c r="A40" s="0"/>
      <c r="B40" s="83" t="n">
        <f aca="false">
B37+1</f>
        <v>
7</v>
      </c>
      <c r="C40" s="126"/>
      <c r="D40" s="126"/>
      <c r="E40" s="126"/>
      <c r="F40" s="127"/>
      <c r="G40" s="128"/>
      <c r="H40" s="225"/>
      <c r="I40" s="225"/>
      <c r="J40" s="225"/>
      <c r="K40" s="225"/>
      <c r="L40" s="130"/>
      <c r="M40" s="130"/>
      <c r="N40" s="130"/>
      <c r="O40" s="130"/>
      <c r="P40" s="131" t="s">
        <v>
58</v>
      </c>
      <c r="Q40" s="131"/>
      <c r="R40" s="131"/>
      <c r="S40" s="132"/>
      <c r="T40" s="133"/>
      <c r="U40" s="133"/>
      <c r="V40" s="133"/>
      <c r="W40" s="133"/>
      <c r="X40" s="133"/>
      <c r="Y40" s="134"/>
      <c r="Z40" s="132"/>
      <c r="AA40" s="133"/>
      <c r="AB40" s="133"/>
      <c r="AC40" s="133"/>
      <c r="AD40" s="133"/>
      <c r="AE40" s="133"/>
      <c r="AF40" s="134"/>
      <c r="AG40" s="132"/>
      <c r="AH40" s="133"/>
      <c r="AI40" s="133"/>
      <c r="AJ40" s="133"/>
      <c r="AK40" s="133"/>
      <c r="AL40" s="133"/>
      <c r="AM40" s="134"/>
      <c r="AN40" s="132"/>
      <c r="AO40" s="133"/>
      <c r="AP40" s="133"/>
      <c r="AQ40" s="133"/>
      <c r="AR40" s="133"/>
      <c r="AS40" s="133"/>
      <c r="AT40" s="134"/>
      <c r="AU40" s="132"/>
      <c r="AV40" s="133"/>
      <c r="AW40" s="134"/>
      <c r="AX40" s="135"/>
      <c r="AY40" s="135"/>
      <c r="AZ40" s="136"/>
      <c r="BA40" s="136"/>
      <c r="BB40" s="143"/>
      <c r="BC40" s="143"/>
      <c r="BD40" s="143"/>
      <c r="BE40" s="143"/>
      <c r="BF40" s="143"/>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customFormat="false" ht="20.25" hidden="false" customHeight="true" outlineLevel="0" collapsed="false">
      <c r="A41" s="0"/>
      <c r="B41" s="83"/>
      <c r="C41" s="226"/>
      <c r="D41" s="226"/>
      <c r="E41" s="226"/>
      <c r="F41" s="111"/>
      <c r="G41" s="128"/>
      <c r="H41" s="225"/>
      <c r="I41" s="225"/>
      <c r="J41" s="225"/>
      <c r="K41" s="225"/>
      <c r="L41" s="130"/>
      <c r="M41" s="130"/>
      <c r="N41" s="130"/>
      <c r="O41" s="130"/>
      <c r="P41" s="112" t="s">
        <v>
62</v>
      </c>
      <c r="Q41" s="112"/>
      <c r="R41" s="112"/>
      <c r="S41" s="113" t="str">
        <f aca="false">
IF(S40="","",VLOOKUP(S40,'シフト記号表（勤務時間帯)'!$C$5:$K$36,9,0))</f>
        <v>
</v>
      </c>
      <c r="T41" s="114" t="str">
        <f aca="false">
IF(T40="","",VLOOKUP(T40,'シフト記号表（勤務時間帯)'!$C$5:$K$36,9,0))</f>
        <v>
</v>
      </c>
      <c r="U41" s="114" t="str">
        <f aca="false">
IF(U40="","",VLOOKUP(U40,'シフト記号表（勤務時間帯)'!$C$5:$K$36,9,0))</f>
        <v>
</v>
      </c>
      <c r="V41" s="114" t="str">
        <f aca="false">
IF(V40="","",VLOOKUP(V40,'シフト記号表（勤務時間帯)'!$C$5:$K$36,9,0))</f>
        <v>
</v>
      </c>
      <c r="W41" s="114" t="str">
        <f aca="false">
IF(W40="","",VLOOKUP(W40,'シフト記号表（勤務時間帯)'!$C$5:$K$36,9,0))</f>
        <v>
</v>
      </c>
      <c r="X41" s="114" t="str">
        <f aca="false">
IF(X40="","",VLOOKUP(X40,'シフト記号表（勤務時間帯)'!$C$5:$K$36,9,0))</f>
        <v>
</v>
      </c>
      <c r="Y41" s="115" t="str">
        <f aca="false">
IF(Y40="","",VLOOKUP(Y40,'シフト記号表（勤務時間帯)'!$C$5:$K$36,9,0))</f>
        <v>
</v>
      </c>
      <c r="Z41" s="113" t="str">
        <f aca="false">
IF(Z40="","",VLOOKUP(Z40,'シフト記号表（勤務時間帯)'!$C$5:$K$36,9,0))</f>
        <v>
</v>
      </c>
      <c r="AA41" s="114" t="str">
        <f aca="false">
IF(AA40="","",VLOOKUP(AA40,'シフト記号表（勤務時間帯)'!$C$5:$K$36,9,0))</f>
        <v>
</v>
      </c>
      <c r="AB41" s="114" t="str">
        <f aca="false">
IF(AB40="","",VLOOKUP(AB40,'シフト記号表（勤務時間帯)'!$C$5:$K$36,9,0))</f>
        <v>
</v>
      </c>
      <c r="AC41" s="114" t="str">
        <f aca="false">
IF(AC40="","",VLOOKUP(AC40,'シフト記号表（勤務時間帯)'!$C$5:$K$36,9,0))</f>
        <v>
</v>
      </c>
      <c r="AD41" s="114" t="str">
        <f aca="false">
IF(AD40="","",VLOOKUP(AD40,'シフト記号表（勤務時間帯)'!$C$5:$K$36,9,0))</f>
        <v>
</v>
      </c>
      <c r="AE41" s="114" t="str">
        <f aca="false">
IF(AE40="","",VLOOKUP(AE40,'シフト記号表（勤務時間帯)'!$C$5:$K$36,9,0))</f>
        <v>
</v>
      </c>
      <c r="AF41" s="115" t="str">
        <f aca="false">
IF(AF40="","",VLOOKUP(AF40,'シフト記号表（勤務時間帯)'!$C$5:$K$36,9,0))</f>
        <v>
</v>
      </c>
      <c r="AG41" s="113" t="str">
        <f aca="false">
IF(AG40="","",VLOOKUP(AG40,'シフト記号表（勤務時間帯)'!$C$5:$K$36,9,0))</f>
        <v>
</v>
      </c>
      <c r="AH41" s="114" t="str">
        <f aca="false">
IF(AH40="","",VLOOKUP(AH40,'シフト記号表（勤務時間帯)'!$C$5:$K$36,9,0))</f>
        <v>
</v>
      </c>
      <c r="AI41" s="114" t="str">
        <f aca="false">
IF(AI40="","",VLOOKUP(AI40,'シフト記号表（勤務時間帯)'!$C$5:$K$36,9,0))</f>
        <v>
</v>
      </c>
      <c r="AJ41" s="114" t="str">
        <f aca="false">
IF(AJ40="","",VLOOKUP(AJ40,'シフト記号表（勤務時間帯)'!$C$5:$K$36,9,0))</f>
        <v>
</v>
      </c>
      <c r="AK41" s="114" t="str">
        <f aca="false">
IF(AK40="","",VLOOKUP(AK40,'シフト記号表（勤務時間帯)'!$C$5:$K$36,9,0))</f>
        <v>
</v>
      </c>
      <c r="AL41" s="114" t="str">
        <f aca="false">
IF(AL40="","",VLOOKUP(AL40,'シフト記号表（勤務時間帯)'!$C$5:$K$36,9,0))</f>
        <v>
</v>
      </c>
      <c r="AM41" s="115" t="str">
        <f aca="false">
IF(AM40="","",VLOOKUP(AM40,'シフト記号表（勤務時間帯)'!$C$5:$K$36,9,0))</f>
        <v>
</v>
      </c>
      <c r="AN41" s="113" t="str">
        <f aca="false">
IF(AN40="","",VLOOKUP(AN40,'シフト記号表（勤務時間帯)'!$C$5:$K$36,9,0))</f>
        <v>
</v>
      </c>
      <c r="AO41" s="114" t="str">
        <f aca="false">
IF(AO40="","",VLOOKUP(AO40,'シフト記号表（勤務時間帯)'!$C$5:$K$36,9,0))</f>
        <v>
</v>
      </c>
      <c r="AP41" s="114" t="str">
        <f aca="false">
IF(AP40="","",VLOOKUP(AP40,'シフト記号表（勤務時間帯)'!$C$5:$K$36,9,0))</f>
        <v>
</v>
      </c>
      <c r="AQ41" s="114" t="str">
        <f aca="false">
IF(AQ40="","",VLOOKUP(AQ40,'シフト記号表（勤務時間帯)'!$C$5:$K$36,9,0))</f>
        <v>
</v>
      </c>
      <c r="AR41" s="114" t="str">
        <f aca="false">
IF(AR40="","",VLOOKUP(AR40,'シフト記号表（勤務時間帯)'!$C$5:$K$36,9,0))</f>
        <v>
</v>
      </c>
      <c r="AS41" s="114" t="str">
        <f aca="false">
IF(AS40="","",VLOOKUP(AS40,'シフト記号表（勤務時間帯)'!$C$5:$K$36,9,0))</f>
        <v>
</v>
      </c>
      <c r="AT41" s="115" t="str">
        <f aca="false">
IF(AT40="","",VLOOKUP(AT40,'シフト記号表（勤務時間帯)'!$C$5:$K$36,9,0))</f>
        <v>
</v>
      </c>
      <c r="AU41" s="113" t="str">
        <f aca="false">
IF(AU40="","",VLOOKUP(AU40,'シフト記号表（勤務時間帯)'!$C$5:$K$36,9,0))</f>
        <v>
</v>
      </c>
      <c r="AV41" s="114" t="str">
        <f aca="false">
IF(AV40="","",VLOOKUP(AV40,'シフト記号表（勤務時間帯)'!$C$5:$K$36,9,0))</f>
        <v>
</v>
      </c>
      <c r="AW41" s="115" t="str">
        <f aca="false">
IF(AW40="","",VLOOKUP(AW40,'シフト記号表（勤務時間帯)'!$C$5:$K$36,9,0))</f>
        <v>
</v>
      </c>
      <c r="AX41" s="116" t="n">
        <f aca="false">
IF($BB$3="計画",SUM(S41:AT41),IF($BB$3="実績",SUM(S41:AW41),""))</f>
        <v>
0</v>
      </c>
      <c r="AY41" s="116"/>
      <c r="AZ41" s="117" t="n">
        <f aca="false">
IF($BB$3="計画",AX41/4,IF($BB$3="実績",))</f>
        <v>
0</v>
      </c>
      <c r="BA41" s="117"/>
      <c r="BB41" s="143"/>
      <c r="BC41" s="143"/>
      <c r="BD41" s="143"/>
      <c r="BE41" s="143"/>
      <c r="BF41" s="143"/>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c r="AMJ41" s="0"/>
    </row>
    <row r="42" customFormat="false" ht="20.25" hidden="false" customHeight="true" outlineLevel="0" collapsed="false">
      <c r="A42" s="0"/>
      <c r="B42" s="83"/>
      <c r="C42" s="118"/>
      <c r="D42" s="118"/>
      <c r="E42" s="118"/>
      <c r="F42" s="111" t="n">
        <f aca="false">
C41</f>
        <v>
0</v>
      </c>
      <c r="G42" s="128"/>
      <c r="H42" s="225"/>
      <c r="I42" s="225"/>
      <c r="J42" s="225"/>
      <c r="K42" s="225"/>
      <c r="L42" s="130"/>
      <c r="M42" s="130"/>
      <c r="N42" s="130"/>
      <c r="O42" s="130"/>
      <c r="P42" s="120" t="s">
        <v>
63</v>
      </c>
      <c r="Q42" s="120"/>
      <c r="R42" s="120"/>
      <c r="S42" s="121" t="str">
        <f aca="false">
IF(S40="","",VLOOKUP(S40,'シフト記号表（勤務時間帯)'!$C$5:$U$36,19,0))</f>
        <v>
</v>
      </c>
      <c r="T42" s="122" t="str">
        <f aca="false">
IF(T40="","",VLOOKUP(T40,'シフト記号表（勤務時間帯)'!$C$5:$U$36,19,0))</f>
        <v>
</v>
      </c>
      <c r="U42" s="122" t="str">
        <f aca="false">
IF(U40="","",VLOOKUP(U40,'シフト記号表（勤務時間帯)'!$C$5:$U$36,19,0))</f>
        <v>
</v>
      </c>
      <c r="V42" s="122" t="str">
        <f aca="false">
IF(V40="","",VLOOKUP(V40,'シフト記号表（勤務時間帯)'!$C$5:$U$36,19,0))</f>
        <v>
</v>
      </c>
      <c r="W42" s="122" t="str">
        <f aca="false">
IF(W40="","",VLOOKUP(W40,'シフト記号表（勤務時間帯)'!$C$5:$U$36,19,0))</f>
        <v>
</v>
      </c>
      <c r="X42" s="122" t="str">
        <f aca="false">
IF(X40="","",VLOOKUP(X40,'シフト記号表（勤務時間帯)'!$C$5:$U$36,19,0))</f>
        <v>
</v>
      </c>
      <c r="Y42" s="123" t="str">
        <f aca="false">
IF(Y40="","",VLOOKUP(Y40,'シフト記号表（勤務時間帯)'!$C$5:$U$36,19,0))</f>
        <v>
</v>
      </c>
      <c r="Z42" s="121" t="str">
        <f aca="false">
IF(Z40="","",VLOOKUP(Z40,'シフト記号表（勤務時間帯)'!$C$5:$U$36,19,0))</f>
        <v>
</v>
      </c>
      <c r="AA42" s="122" t="str">
        <f aca="false">
IF(AA40="","",VLOOKUP(AA40,'シフト記号表（勤務時間帯)'!$C$5:$U$36,19,0))</f>
        <v>
</v>
      </c>
      <c r="AB42" s="122" t="str">
        <f aca="false">
IF(AB40="","",VLOOKUP(AB40,'シフト記号表（勤務時間帯)'!$C$5:$U$36,19,0))</f>
        <v>
</v>
      </c>
      <c r="AC42" s="122" t="str">
        <f aca="false">
IF(AC40="","",VLOOKUP(AC40,'シフト記号表（勤務時間帯)'!$C$5:$U$36,19,0))</f>
        <v>
</v>
      </c>
      <c r="AD42" s="122" t="str">
        <f aca="false">
IF(AD40="","",VLOOKUP(AD40,'シフト記号表（勤務時間帯)'!$C$5:$U$36,19,0))</f>
        <v>
</v>
      </c>
      <c r="AE42" s="122" t="str">
        <f aca="false">
IF(AE40="","",VLOOKUP(AE40,'シフト記号表（勤務時間帯)'!$C$5:$U$36,19,0))</f>
        <v>
</v>
      </c>
      <c r="AF42" s="123" t="str">
        <f aca="false">
IF(AF40="","",VLOOKUP(AF40,'シフト記号表（勤務時間帯)'!$C$5:$U$36,19,0))</f>
        <v>
</v>
      </c>
      <c r="AG42" s="121" t="str">
        <f aca="false">
IF(AG40="","",VLOOKUP(AG40,'シフト記号表（勤務時間帯)'!$C$5:$U$36,19,0))</f>
        <v>
</v>
      </c>
      <c r="AH42" s="122" t="str">
        <f aca="false">
IF(AH40="","",VLOOKUP(AH40,'シフト記号表（勤務時間帯)'!$C$5:$U$36,19,0))</f>
        <v>
</v>
      </c>
      <c r="AI42" s="122" t="str">
        <f aca="false">
IF(AI40="","",VLOOKUP(AI40,'シフト記号表（勤務時間帯)'!$C$5:$U$36,19,0))</f>
        <v>
</v>
      </c>
      <c r="AJ42" s="122" t="str">
        <f aca="false">
IF(AJ40="","",VLOOKUP(AJ40,'シフト記号表（勤務時間帯)'!$C$5:$U$36,19,0))</f>
        <v>
</v>
      </c>
      <c r="AK42" s="122" t="str">
        <f aca="false">
IF(AK40="","",VLOOKUP(AK40,'シフト記号表（勤務時間帯)'!$C$5:$U$36,19,0))</f>
        <v>
</v>
      </c>
      <c r="AL42" s="122" t="str">
        <f aca="false">
IF(AL40="","",VLOOKUP(AL40,'シフト記号表（勤務時間帯)'!$C$5:$U$36,19,0))</f>
        <v>
</v>
      </c>
      <c r="AM42" s="123" t="str">
        <f aca="false">
IF(AM40="","",VLOOKUP(AM40,'シフト記号表（勤務時間帯)'!$C$5:$U$36,19,0))</f>
        <v>
</v>
      </c>
      <c r="AN42" s="121" t="str">
        <f aca="false">
IF(AN40="","",VLOOKUP(AN40,'シフト記号表（勤務時間帯)'!$C$5:$U$36,19,0))</f>
        <v>
</v>
      </c>
      <c r="AO42" s="122" t="str">
        <f aca="false">
IF(AO40="","",VLOOKUP(AO40,'シフト記号表（勤務時間帯)'!$C$5:$U$36,19,0))</f>
        <v>
</v>
      </c>
      <c r="AP42" s="122" t="str">
        <f aca="false">
IF(AP40="","",VLOOKUP(AP40,'シフト記号表（勤務時間帯)'!$C$5:$U$36,19,0))</f>
        <v>
</v>
      </c>
      <c r="AQ42" s="122" t="str">
        <f aca="false">
IF(AQ40="","",VLOOKUP(AQ40,'シフト記号表（勤務時間帯)'!$C$5:$U$36,19,0))</f>
        <v>
</v>
      </c>
      <c r="AR42" s="122" t="str">
        <f aca="false">
IF(AR40="","",VLOOKUP(AR40,'シフト記号表（勤務時間帯)'!$C$5:$U$36,19,0))</f>
        <v>
</v>
      </c>
      <c r="AS42" s="122" t="str">
        <f aca="false">
IF(AS40="","",VLOOKUP(AS40,'シフト記号表（勤務時間帯)'!$C$5:$U$36,19,0))</f>
        <v>
</v>
      </c>
      <c r="AT42" s="123" t="str">
        <f aca="false">
IF(AT40="","",VLOOKUP(AT40,'シフト記号表（勤務時間帯)'!$C$5:$U$36,19,0))</f>
        <v>
</v>
      </c>
      <c r="AU42" s="121" t="str">
        <f aca="false">
IF(AU40="","",VLOOKUP(AU40,'シフト記号表（勤務時間帯)'!$C$5:$U$36,19,0))</f>
        <v>
</v>
      </c>
      <c r="AV42" s="122" t="str">
        <f aca="false">
IF(AV40="","",VLOOKUP(AV40,'シフト記号表（勤務時間帯)'!$C$5:$U$36,19,0))</f>
        <v>
</v>
      </c>
      <c r="AW42" s="123" t="str">
        <f aca="false">
IF(AW40="","",VLOOKUP(AW40,'シフト記号表（勤務時間帯)'!$C$5:$U$36,19,0))</f>
        <v>
</v>
      </c>
      <c r="AX42" s="124" t="n">
        <f aca="false">
IF($BB$3="計画",SUM(S42:AT42),IF($BB$3="実績",SUM(S42:AW42),""))</f>
        <v>
0</v>
      </c>
      <c r="AY42" s="124"/>
      <c r="AZ42" s="125" t="n">
        <f aca="false">
IF($BB$3="計画",AX42/4,IF($BB$3="実績",))</f>
        <v>
0</v>
      </c>
      <c r="BA42" s="125"/>
      <c r="BB42" s="143"/>
      <c r="BC42" s="143"/>
      <c r="BD42" s="143"/>
      <c r="BE42" s="143"/>
      <c r="BF42" s="143"/>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20.25" hidden="false" customHeight="true" outlineLevel="0" collapsed="false">
      <c r="A43" s="0"/>
      <c r="B43" s="83" t="n">
        <f aca="false">
B40+1</f>
        <v>
8</v>
      </c>
      <c r="C43" s="126"/>
      <c r="D43" s="126"/>
      <c r="E43" s="126"/>
      <c r="F43" s="127"/>
      <c r="G43" s="128"/>
      <c r="H43" s="225"/>
      <c r="I43" s="225"/>
      <c r="J43" s="225"/>
      <c r="K43" s="225"/>
      <c r="L43" s="130"/>
      <c r="M43" s="130"/>
      <c r="N43" s="130"/>
      <c r="O43" s="130"/>
      <c r="P43" s="131" t="s">
        <v>
58</v>
      </c>
      <c r="Q43" s="131"/>
      <c r="R43" s="131"/>
      <c r="S43" s="132"/>
      <c r="T43" s="133"/>
      <c r="U43" s="133"/>
      <c r="V43" s="133"/>
      <c r="W43" s="133"/>
      <c r="X43" s="133"/>
      <c r="Y43" s="134"/>
      <c r="Z43" s="132"/>
      <c r="AA43" s="133"/>
      <c r="AB43" s="133"/>
      <c r="AC43" s="133"/>
      <c r="AD43" s="133"/>
      <c r="AE43" s="133"/>
      <c r="AF43" s="134"/>
      <c r="AG43" s="132"/>
      <c r="AH43" s="133"/>
      <c r="AI43" s="133"/>
      <c r="AJ43" s="133"/>
      <c r="AK43" s="133"/>
      <c r="AL43" s="133"/>
      <c r="AM43" s="134"/>
      <c r="AN43" s="132"/>
      <c r="AO43" s="133"/>
      <c r="AP43" s="133"/>
      <c r="AQ43" s="133"/>
      <c r="AR43" s="133"/>
      <c r="AS43" s="133"/>
      <c r="AT43" s="134"/>
      <c r="AU43" s="132"/>
      <c r="AV43" s="133"/>
      <c r="AW43" s="134"/>
      <c r="AX43" s="135"/>
      <c r="AY43" s="135"/>
      <c r="AZ43" s="136"/>
      <c r="BA43" s="136"/>
      <c r="BB43" s="143"/>
      <c r="BC43" s="143"/>
      <c r="BD43" s="143"/>
      <c r="BE43" s="143"/>
      <c r="BF43" s="143"/>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20.25" hidden="false" customHeight="true" outlineLevel="0" collapsed="false">
      <c r="A44" s="0"/>
      <c r="B44" s="83"/>
      <c r="C44" s="226"/>
      <c r="D44" s="226"/>
      <c r="E44" s="226"/>
      <c r="F44" s="111"/>
      <c r="G44" s="128"/>
      <c r="H44" s="225"/>
      <c r="I44" s="225"/>
      <c r="J44" s="225"/>
      <c r="K44" s="225"/>
      <c r="L44" s="130"/>
      <c r="M44" s="130"/>
      <c r="N44" s="130"/>
      <c r="O44" s="130"/>
      <c r="P44" s="112" t="s">
        <v>
62</v>
      </c>
      <c r="Q44" s="112"/>
      <c r="R44" s="112"/>
      <c r="S44" s="113" t="str">
        <f aca="false">
IF(S43="","",VLOOKUP(S43,'シフト記号表（勤務時間帯)'!$C$5:$K$36,9,0))</f>
        <v>
</v>
      </c>
      <c r="T44" s="114" t="str">
        <f aca="false">
IF(T43="","",VLOOKUP(T43,'シフト記号表（勤務時間帯)'!$C$5:$K$36,9,0))</f>
        <v>
</v>
      </c>
      <c r="U44" s="114" t="str">
        <f aca="false">
IF(U43="","",VLOOKUP(U43,'シフト記号表（勤務時間帯)'!$C$5:$K$36,9,0))</f>
        <v>
</v>
      </c>
      <c r="V44" s="114" t="str">
        <f aca="false">
IF(V43="","",VLOOKUP(V43,'シフト記号表（勤務時間帯)'!$C$5:$K$36,9,0))</f>
        <v>
</v>
      </c>
      <c r="W44" s="114" t="str">
        <f aca="false">
IF(W43="","",VLOOKUP(W43,'シフト記号表（勤務時間帯)'!$C$5:$K$36,9,0))</f>
        <v>
</v>
      </c>
      <c r="X44" s="114" t="str">
        <f aca="false">
IF(X43="","",VLOOKUP(X43,'シフト記号表（勤務時間帯)'!$C$5:$K$36,9,0))</f>
        <v>
</v>
      </c>
      <c r="Y44" s="115" t="str">
        <f aca="false">
IF(Y43="","",VLOOKUP(Y43,'シフト記号表（勤務時間帯)'!$C$5:$K$36,9,0))</f>
        <v>
</v>
      </c>
      <c r="Z44" s="113" t="str">
        <f aca="false">
IF(Z43="","",VLOOKUP(Z43,'シフト記号表（勤務時間帯)'!$C$5:$K$36,9,0))</f>
        <v>
</v>
      </c>
      <c r="AA44" s="114" t="str">
        <f aca="false">
IF(AA43="","",VLOOKUP(AA43,'シフト記号表（勤務時間帯)'!$C$5:$K$36,9,0))</f>
        <v>
</v>
      </c>
      <c r="AB44" s="114" t="str">
        <f aca="false">
IF(AB43="","",VLOOKUP(AB43,'シフト記号表（勤務時間帯)'!$C$5:$K$36,9,0))</f>
        <v>
</v>
      </c>
      <c r="AC44" s="114" t="str">
        <f aca="false">
IF(AC43="","",VLOOKUP(AC43,'シフト記号表（勤務時間帯)'!$C$5:$K$36,9,0))</f>
        <v>
</v>
      </c>
      <c r="AD44" s="114" t="str">
        <f aca="false">
IF(AD43="","",VLOOKUP(AD43,'シフト記号表（勤務時間帯)'!$C$5:$K$36,9,0))</f>
        <v>
</v>
      </c>
      <c r="AE44" s="114" t="str">
        <f aca="false">
IF(AE43="","",VLOOKUP(AE43,'シフト記号表（勤務時間帯)'!$C$5:$K$36,9,0))</f>
        <v>
</v>
      </c>
      <c r="AF44" s="115" t="str">
        <f aca="false">
IF(AF43="","",VLOOKUP(AF43,'シフト記号表（勤務時間帯)'!$C$5:$K$36,9,0))</f>
        <v>
</v>
      </c>
      <c r="AG44" s="113" t="str">
        <f aca="false">
IF(AG43="","",VLOOKUP(AG43,'シフト記号表（勤務時間帯)'!$C$5:$K$36,9,0))</f>
        <v>
</v>
      </c>
      <c r="AH44" s="114" t="str">
        <f aca="false">
IF(AH43="","",VLOOKUP(AH43,'シフト記号表（勤務時間帯)'!$C$5:$K$36,9,0))</f>
        <v>
</v>
      </c>
      <c r="AI44" s="114" t="str">
        <f aca="false">
IF(AI43="","",VLOOKUP(AI43,'シフト記号表（勤務時間帯)'!$C$5:$K$36,9,0))</f>
        <v>
</v>
      </c>
      <c r="AJ44" s="114" t="str">
        <f aca="false">
IF(AJ43="","",VLOOKUP(AJ43,'シフト記号表（勤務時間帯)'!$C$5:$K$36,9,0))</f>
        <v>
</v>
      </c>
      <c r="AK44" s="114" t="str">
        <f aca="false">
IF(AK43="","",VLOOKUP(AK43,'シフト記号表（勤務時間帯)'!$C$5:$K$36,9,0))</f>
        <v>
</v>
      </c>
      <c r="AL44" s="114" t="str">
        <f aca="false">
IF(AL43="","",VLOOKUP(AL43,'シフト記号表（勤務時間帯)'!$C$5:$K$36,9,0))</f>
        <v>
</v>
      </c>
      <c r="AM44" s="115" t="str">
        <f aca="false">
IF(AM43="","",VLOOKUP(AM43,'シフト記号表（勤務時間帯)'!$C$5:$K$36,9,0))</f>
        <v>
</v>
      </c>
      <c r="AN44" s="113" t="str">
        <f aca="false">
IF(AN43="","",VLOOKUP(AN43,'シフト記号表（勤務時間帯)'!$C$5:$K$36,9,0))</f>
        <v>
</v>
      </c>
      <c r="AO44" s="114" t="str">
        <f aca="false">
IF(AO43="","",VLOOKUP(AO43,'シフト記号表（勤務時間帯)'!$C$5:$K$36,9,0))</f>
        <v>
</v>
      </c>
      <c r="AP44" s="114" t="str">
        <f aca="false">
IF(AP43="","",VLOOKUP(AP43,'シフト記号表（勤務時間帯)'!$C$5:$K$36,9,0))</f>
        <v>
</v>
      </c>
      <c r="AQ44" s="114" t="str">
        <f aca="false">
IF(AQ43="","",VLOOKUP(AQ43,'シフト記号表（勤務時間帯)'!$C$5:$K$36,9,0))</f>
        <v>
</v>
      </c>
      <c r="AR44" s="114" t="str">
        <f aca="false">
IF(AR43="","",VLOOKUP(AR43,'シフト記号表（勤務時間帯)'!$C$5:$K$36,9,0))</f>
        <v>
</v>
      </c>
      <c r="AS44" s="114" t="str">
        <f aca="false">
IF(AS43="","",VLOOKUP(AS43,'シフト記号表（勤務時間帯)'!$C$5:$K$36,9,0))</f>
        <v>
</v>
      </c>
      <c r="AT44" s="115" t="str">
        <f aca="false">
IF(AT43="","",VLOOKUP(AT43,'シフト記号表（勤務時間帯)'!$C$5:$K$36,9,0))</f>
        <v>
</v>
      </c>
      <c r="AU44" s="113" t="str">
        <f aca="false">
IF(AU43="","",VLOOKUP(AU43,'シフト記号表（勤務時間帯)'!$C$5:$K$36,9,0))</f>
        <v>
</v>
      </c>
      <c r="AV44" s="114" t="str">
        <f aca="false">
IF(AV43="","",VLOOKUP(AV43,'シフト記号表（勤務時間帯)'!$C$5:$K$36,9,0))</f>
        <v>
</v>
      </c>
      <c r="AW44" s="115" t="str">
        <f aca="false">
IF(AW43="","",VLOOKUP(AW43,'シフト記号表（勤務時間帯)'!$C$5:$K$36,9,0))</f>
        <v>
</v>
      </c>
      <c r="AX44" s="116" t="n">
        <f aca="false">
IF($BB$3="計画",SUM(S44:AT44),IF($BB$3="実績",SUM(S44:AW44),""))</f>
        <v>
0</v>
      </c>
      <c r="AY44" s="116"/>
      <c r="AZ44" s="117" t="n">
        <f aca="false">
IF($BB$3="計画",AX44/4,IF($BB$3="実績",))</f>
        <v>
0</v>
      </c>
      <c r="BA44" s="117"/>
      <c r="BB44" s="143"/>
      <c r="BC44" s="143"/>
      <c r="BD44" s="143"/>
      <c r="BE44" s="143"/>
      <c r="BF44" s="143"/>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20.25" hidden="false" customHeight="true" outlineLevel="0" collapsed="false">
      <c r="A45" s="0"/>
      <c r="B45" s="83"/>
      <c r="C45" s="118"/>
      <c r="D45" s="118"/>
      <c r="E45" s="118"/>
      <c r="F45" s="111" t="n">
        <f aca="false">
C44</f>
        <v>
0</v>
      </c>
      <c r="G45" s="128"/>
      <c r="H45" s="225"/>
      <c r="I45" s="225"/>
      <c r="J45" s="225"/>
      <c r="K45" s="225"/>
      <c r="L45" s="130"/>
      <c r="M45" s="130"/>
      <c r="N45" s="130"/>
      <c r="O45" s="130"/>
      <c r="P45" s="120" t="s">
        <v>
63</v>
      </c>
      <c r="Q45" s="120"/>
      <c r="R45" s="120"/>
      <c r="S45" s="121" t="str">
        <f aca="false">
IF(S43="","",VLOOKUP(S43,'シフト記号表（勤務時間帯)'!$C$5:$U$36,19,0))</f>
        <v>
</v>
      </c>
      <c r="T45" s="122" t="str">
        <f aca="false">
IF(T43="","",VLOOKUP(T43,'シフト記号表（勤務時間帯)'!$C$5:$U$36,19,0))</f>
        <v>
</v>
      </c>
      <c r="U45" s="122" t="str">
        <f aca="false">
IF(U43="","",VLOOKUP(U43,'シフト記号表（勤務時間帯)'!$C$5:$U$36,19,0))</f>
        <v>
</v>
      </c>
      <c r="V45" s="122" t="str">
        <f aca="false">
IF(V43="","",VLOOKUP(V43,'シフト記号表（勤務時間帯)'!$C$5:$U$36,19,0))</f>
        <v>
</v>
      </c>
      <c r="W45" s="122" t="str">
        <f aca="false">
IF(W43="","",VLOOKUP(W43,'シフト記号表（勤務時間帯)'!$C$5:$U$36,19,0))</f>
        <v>
</v>
      </c>
      <c r="X45" s="122" t="str">
        <f aca="false">
IF(X43="","",VLOOKUP(X43,'シフト記号表（勤務時間帯)'!$C$5:$U$36,19,0))</f>
        <v>
</v>
      </c>
      <c r="Y45" s="123" t="str">
        <f aca="false">
IF(Y43="","",VLOOKUP(Y43,'シフト記号表（勤務時間帯)'!$C$5:$U$36,19,0))</f>
        <v>
</v>
      </c>
      <c r="Z45" s="121" t="str">
        <f aca="false">
IF(Z43="","",VLOOKUP(Z43,'シフト記号表（勤務時間帯)'!$C$5:$U$36,19,0))</f>
        <v>
</v>
      </c>
      <c r="AA45" s="122" t="str">
        <f aca="false">
IF(AA43="","",VLOOKUP(AA43,'シフト記号表（勤務時間帯)'!$C$5:$U$36,19,0))</f>
        <v>
</v>
      </c>
      <c r="AB45" s="122" t="str">
        <f aca="false">
IF(AB43="","",VLOOKUP(AB43,'シフト記号表（勤務時間帯)'!$C$5:$U$36,19,0))</f>
        <v>
</v>
      </c>
      <c r="AC45" s="122" t="str">
        <f aca="false">
IF(AC43="","",VLOOKUP(AC43,'シフト記号表（勤務時間帯)'!$C$5:$U$36,19,0))</f>
        <v>
</v>
      </c>
      <c r="AD45" s="122" t="str">
        <f aca="false">
IF(AD43="","",VLOOKUP(AD43,'シフト記号表（勤務時間帯)'!$C$5:$U$36,19,0))</f>
        <v>
</v>
      </c>
      <c r="AE45" s="122" t="str">
        <f aca="false">
IF(AE43="","",VLOOKUP(AE43,'シフト記号表（勤務時間帯)'!$C$5:$U$36,19,0))</f>
        <v>
</v>
      </c>
      <c r="AF45" s="123" t="str">
        <f aca="false">
IF(AF43="","",VLOOKUP(AF43,'シフト記号表（勤務時間帯)'!$C$5:$U$36,19,0))</f>
        <v>
</v>
      </c>
      <c r="AG45" s="121" t="str">
        <f aca="false">
IF(AG43="","",VLOOKUP(AG43,'シフト記号表（勤務時間帯)'!$C$5:$U$36,19,0))</f>
        <v>
</v>
      </c>
      <c r="AH45" s="122" t="str">
        <f aca="false">
IF(AH43="","",VLOOKUP(AH43,'シフト記号表（勤務時間帯)'!$C$5:$U$36,19,0))</f>
        <v>
</v>
      </c>
      <c r="AI45" s="122" t="str">
        <f aca="false">
IF(AI43="","",VLOOKUP(AI43,'シフト記号表（勤務時間帯)'!$C$5:$U$36,19,0))</f>
        <v>
</v>
      </c>
      <c r="AJ45" s="122" t="str">
        <f aca="false">
IF(AJ43="","",VLOOKUP(AJ43,'シフト記号表（勤務時間帯)'!$C$5:$U$36,19,0))</f>
        <v>
</v>
      </c>
      <c r="AK45" s="122" t="str">
        <f aca="false">
IF(AK43="","",VLOOKUP(AK43,'シフト記号表（勤務時間帯)'!$C$5:$U$36,19,0))</f>
        <v>
</v>
      </c>
      <c r="AL45" s="122" t="str">
        <f aca="false">
IF(AL43="","",VLOOKUP(AL43,'シフト記号表（勤務時間帯)'!$C$5:$U$36,19,0))</f>
        <v>
</v>
      </c>
      <c r="AM45" s="123" t="str">
        <f aca="false">
IF(AM43="","",VLOOKUP(AM43,'シフト記号表（勤務時間帯)'!$C$5:$U$36,19,0))</f>
        <v>
</v>
      </c>
      <c r="AN45" s="121" t="str">
        <f aca="false">
IF(AN43="","",VLOOKUP(AN43,'シフト記号表（勤務時間帯)'!$C$5:$U$36,19,0))</f>
        <v>
</v>
      </c>
      <c r="AO45" s="122" t="str">
        <f aca="false">
IF(AO43="","",VLOOKUP(AO43,'シフト記号表（勤務時間帯)'!$C$5:$U$36,19,0))</f>
        <v>
</v>
      </c>
      <c r="AP45" s="122" t="str">
        <f aca="false">
IF(AP43="","",VLOOKUP(AP43,'シフト記号表（勤務時間帯)'!$C$5:$U$36,19,0))</f>
        <v>
</v>
      </c>
      <c r="AQ45" s="122" t="str">
        <f aca="false">
IF(AQ43="","",VLOOKUP(AQ43,'シフト記号表（勤務時間帯)'!$C$5:$U$36,19,0))</f>
        <v>
</v>
      </c>
      <c r="AR45" s="122" t="str">
        <f aca="false">
IF(AR43="","",VLOOKUP(AR43,'シフト記号表（勤務時間帯)'!$C$5:$U$36,19,0))</f>
        <v>
</v>
      </c>
      <c r="AS45" s="122" t="str">
        <f aca="false">
IF(AS43="","",VLOOKUP(AS43,'シフト記号表（勤務時間帯)'!$C$5:$U$36,19,0))</f>
        <v>
</v>
      </c>
      <c r="AT45" s="123" t="str">
        <f aca="false">
IF(AT43="","",VLOOKUP(AT43,'シフト記号表（勤務時間帯)'!$C$5:$U$36,19,0))</f>
        <v>
</v>
      </c>
      <c r="AU45" s="121" t="str">
        <f aca="false">
IF(AU43="","",VLOOKUP(AU43,'シフト記号表（勤務時間帯)'!$C$5:$U$36,19,0))</f>
        <v>
</v>
      </c>
      <c r="AV45" s="122" t="str">
        <f aca="false">
IF(AV43="","",VLOOKUP(AV43,'シフト記号表（勤務時間帯)'!$C$5:$U$36,19,0))</f>
        <v>
</v>
      </c>
      <c r="AW45" s="123" t="str">
        <f aca="false">
IF(AW43="","",VLOOKUP(AW43,'シフト記号表（勤務時間帯)'!$C$5:$U$36,19,0))</f>
        <v>
</v>
      </c>
      <c r="AX45" s="124" t="n">
        <f aca="false">
IF($BB$3="計画",SUM(S45:AT45),IF($BB$3="実績",SUM(S45:AW45),""))</f>
        <v>
0</v>
      </c>
      <c r="AY45" s="124"/>
      <c r="AZ45" s="125" t="n">
        <f aca="false">
IF($BB$3="計画",AX45/4,IF($BB$3="実績",))</f>
        <v>
0</v>
      </c>
      <c r="BA45" s="125"/>
      <c r="BB45" s="143"/>
      <c r="BC45" s="143"/>
      <c r="BD45" s="143"/>
      <c r="BE45" s="143"/>
      <c r="BF45" s="143"/>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20.25" hidden="false" customHeight="true" outlineLevel="0" collapsed="false">
      <c r="A46" s="0"/>
      <c r="B46" s="83" t="n">
        <f aca="false">
B43+1</f>
        <v>
9</v>
      </c>
      <c r="C46" s="126"/>
      <c r="D46" s="126"/>
      <c r="E46" s="126"/>
      <c r="F46" s="127"/>
      <c r="G46" s="128"/>
      <c r="H46" s="225"/>
      <c r="I46" s="225"/>
      <c r="J46" s="225"/>
      <c r="K46" s="225"/>
      <c r="L46" s="130"/>
      <c r="M46" s="130"/>
      <c r="N46" s="130"/>
      <c r="O46" s="130"/>
      <c r="P46" s="131" t="s">
        <v>
58</v>
      </c>
      <c r="Q46" s="131"/>
      <c r="R46" s="131"/>
      <c r="S46" s="132"/>
      <c r="T46" s="133"/>
      <c r="U46" s="133"/>
      <c r="V46" s="133"/>
      <c r="W46" s="133"/>
      <c r="X46" s="133"/>
      <c r="Y46" s="134"/>
      <c r="Z46" s="132"/>
      <c r="AA46" s="133"/>
      <c r="AB46" s="133"/>
      <c r="AC46" s="133"/>
      <c r="AD46" s="133"/>
      <c r="AE46" s="133"/>
      <c r="AF46" s="134"/>
      <c r="AG46" s="132"/>
      <c r="AH46" s="133"/>
      <c r="AI46" s="133"/>
      <c r="AJ46" s="133"/>
      <c r="AK46" s="133"/>
      <c r="AL46" s="133"/>
      <c r="AM46" s="134"/>
      <c r="AN46" s="132"/>
      <c r="AO46" s="133"/>
      <c r="AP46" s="133"/>
      <c r="AQ46" s="133"/>
      <c r="AR46" s="133"/>
      <c r="AS46" s="133"/>
      <c r="AT46" s="134"/>
      <c r="AU46" s="132"/>
      <c r="AV46" s="133"/>
      <c r="AW46" s="134"/>
      <c r="AX46" s="135"/>
      <c r="AY46" s="135"/>
      <c r="AZ46" s="136"/>
      <c r="BA46" s="136"/>
      <c r="BB46" s="143"/>
      <c r="BC46" s="143"/>
      <c r="BD46" s="143"/>
      <c r="BE46" s="143"/>
      <c r="BF46" s="143"/>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customFormat="false" ht="20.25" hidden="false" customHeight="true" outlineLevel="0" collapsed="false">
      <c r="A47" s="0"/>
      <c r="B47" s="83"/>
      <c r="C47" s="226"/>
      <c r="D47" s="226"/>
      <c r="E47" s="226"/>
      <c r="F47" s="111"/>
      <c r="G47" s="128"/>
      <c r="H47" s="225"/>
      <c r="I47" s="225"/>
      <c r="J47" s="225"/>
      <c r="K47" s="225"/>
      <c r="L47" s="130"/>
      <c r="M47" s="130"/>
      <c r="N47" s="130"/>
      <c r="O47" s="130"/>
      <c r="P47" s="112" t="s">
        <v>
62</v>
      </c>
      <c r="Q47" s="112"/>
      <c r="R47" s="112"/>
      <c r="S47" s="113" t="str">
        <f aca="false">
IF(S46="","",VLOOKUP(S46,'シフト記号表（勤務時間帯)'!$C$5:$K$36,9,0))</f>
        <v>
</v>
      </c>
      <c r="T47" s="114" t="str">
        <f aca="false">
IF(T46="","",VLOOKUP(T46,'シフト記号表（勤務時間帯)'!$C$5:$K$36,9,0))</f>
        <v>
</v>
      </c>
      <c r="U47" s="114" t="str">
        <f aca="false">
IF(U46="","",VLOOKUP(U46,'シフト記号表（勤務時間帯)'!$C$5:$K$36,9,0))</f>
        <v>
</v>
      </c>
      <c r="V47" s="114" t="str">
        <f aca="false">
IF(V46="","",VLOOKUP(V46,'シフト記号表（勤務時間帯)'!$C$5:$K$36,9,0))</f>
        <v>
</v>
      </c>
      <c r="W47" s="114" t="str">
        <f aca="false">
IF(W46="","",VLOOKUP(W46,'シフト記号表（勤務時間帯)'!$C$5:$K$36,9,0))</f>
        <v>
</v>
      </c>
      <c r="X47" s="114" t="str">
        <f aca="false">
IF(X46="","",VLOOKUP(X46,'シフト記号表（勤務時間帯)'!$C$5:$K$36,9,0))</f>
        <v>
</v>
      </c>
      <c r="Y47" s="115" t="str">
        <f aca="false">
IF(Y46="","",VLOOKUP(Y46,'シフト記号表（勤務時間帯)'!$C$5:$K$36,9,0))</f>
        <v>
</v>
      </c>
      <c r="Z47" s="113" t="str">
        <f aca="false">
IF(Z46="","",VLOOKUP(Z46,'シフト記号表（勤務時間帯)'!$C$5:$K$36,9,0))</f>
        <v>
</v>
      </c>
      <c r="AA47" s="114" t="str">
        <f aca="false">
IF(AA46="","",VLOOKUP(AA46,'シフト記号表（勤務時間帯)'!$C$5:$K$36,9,0))</f>
        <v>
</v>
      </c>
      <c r="AB47" s="114" t="str">
        <f aca="false">
IF(AB46="","",VLOOKUP(AB46,'シフト記号表（勤務時間帯)'!$C$5:$K$36,9,0))</f>
        <v>
</v>
      </c>
      <c r="AC47" s="114" t="str">
        <f aca="false">
IF(AC46="","",VLOOKUP(AC46,'シフト記号表（勤務時間帯)'!$C$5:$K$36,9,0))</f>
        <v>
</v>
      </c>
      <c r="AD47" s="114" t="str">
        <f aca="false">
IF(AD46="","",VLOOKUP(AD46,'シフト記号表（勤務時間帯)'!$C$5:$K$36,9,0))</f>
        <v>
</v>
      </c>
      <c r="AE47" s="114" t="str">
        <f aca="false">
IF(AE46="","",VLOOKUP(AE46,'シフト記号表（勤務時間帯)'!$C$5:$K$36,9,0))</f>
        <v>
</v>
      </c>
      <c r="AF47" s="115" t="str">
        <f aca="false">
IF(AF46="","",VLOOKUP(AF46,'シフト記号表（勤務時間帯)'!$C$5:$K$36,9,0))</f>
        <v>
</v>
      </c>
      <c r="AG47" s="113" t="str">
        <f aca="false">
IF(AG46="","",VLOOKUP(AG46,'シフト記号表（勤務時間帯)'!$C$5:$K$36,9,0))</f>
        <v>
</v>
      </c>
      <c r="AH47" s="114" t="str">
        <f aca="false">
IF(AH46="","",VLOOKUP(AH46,'シフト記号表（勤務時間帯)'!$C$5:$K$36,9,0))</f>
        <v>
</v>
      </c>
      <c r="AI47" s="114" t="str">
        <f aca="false">
IF(AI46="","",VLOOKUP(AI46,'シフト記号表（勤務時間帯)'!$C$5:$K$36,9,0))</f>
        <v>
</v>
      </c>
      <c r="AJ47" s="114" t="str">
        <f aca="false">
IF(AJ46="","",VLOOKUP(AJ46,'シフト記号表（勤務時間帯)'!$C$5:$K$36,9,0))</f>
        <v>
</v>
      </c>
      <c r="AK47" s="114" t="str">
        <f aca="false">
IF(AK46="","",VLOOKUP(AK46,'シフト記号表（勤務時間帯)'!$C$5:$K$36,9,0))</f>
        <v>
</v>
      </c>
      <c r="AL47" s="114" t="str">
        <f aca="false">
IF(AL46="","",VLOOKUP(AL46,'シフト記号表（勤務時間帯)'!$C$5:$K$36,9,0))</f>
        <v>
</v>
      </c>
      <c r="AM47" s="115" t="str">
        <f aca="false">
IF(AM46="","",VLOOKUP(AM46,'シフト記号表（勤務時間帯)'!$C$5:$K$36,9,0))</f>
        <v>
</v>
      </c>
      <c r="AN47" s="113" t="str">
        <f aca="false">
IF(AN46="","",VLOOKUP(AN46,'シフト記号表（勤務時間帯)'!$C$5:$K$36,9,0))</f>
        <v>
</v>
      </c>
      <c r="AO47" s="114" t="str">
        <f aca="false">
IF(AO46="","",VLOOKUP(AO46,'シフト記号表（勤務時間帯)'!$C$5:$K$36,9,0))</f>
        <v>
</v>
      </c>
      <c r="AP47" s="114" t="str">
        <f aca="false">
IF(AP46="","",VLOOKUP(AP46,'シフト記号表（勤務時間帯)'!$C$5:$K$36,9,0))</f>
        <v>
</v>
      </c>
      <c r="AQ47" s="114" t="str">
        <f aca="false">
IF(AQ46="","",VLOOKUP(AQ46,'シフト記号表（勤務時間帯)'!$C$5:$K$36,9,0))</f>
        <v>
</v>
      </c>
      <c r="AR47" s="114" t="str">
        <f aca="false">
IF(AR46="","",VLOOKUP(AR46,'シフト記号表（勤務時間帯)'!$C$5:$K$36,9,0))</f>
        <v>
</v>
      </c>
      <c r="AS47" s="114" t="str">
        <f aca="false">
IF(AS46="","",VLOOKUP(AS46,'シフト記号表（勤務時間帯)'!$C$5:$K$36,9,0))</f>
        <v>
</v>
      </c>
      <c r="AT47" s="115" t="str">
        <f aca="false">
IF(AT46="","",VLOOKUP(AT46,'シフト記号表（勤務時間帯)'!$C$5:$K$36,9,0))</f>
        <v>
</v>
      </c>
      <c r="AU47" s="113" t="str">
        <f aca="false">
IF(AU46="","",VLOOKUP(AU46,'シフト記号表（勤務時間帯)'!$C$5:$K$36,9,0))</f>
        <v>
</v>
      </c>
      <c r="AV47" s="114" t="str">
        <f aca="false">
IF(AV46="","",VLOOKUP(AV46,'シフト記号表（勤務時間帯)'!$C$5:$K$36,9,0))</f>
        <v>
</v>
      </c>
      <c r="AW47" s="115" t="str">
        <f aca="false">
IF(AW46="","",VLOOKUP(AW46,'シフト記号表（勤務時間帯)'!$C$5:$K$36,9,0))</f>
        <v>
</v>
      </c>
      <c r="AX47" s="116" t="n">
        <f aca="false">
IF($BB$3="計画",SUM(S47:AT47),IF($BB$3="実績",SUM(S47:AW47),""))</f>
        <v>
0</v>
      </c>
      <c r="AY47" s="116"/>
      <c r="AZ47" s="117" t="n">
        <f aca="false">
IF($BB$3="計画",AX47/4,IF($BB$3="実績",))</f>
        <v>
0</v>
      </c>
      <c r="BA47" s="117"/>
      <c r="BB47" s="143"/>
      <c r="BC47" s="143"/>
      <c r="BD47" s="143"/>
      <c r="BE47" s="143"/>
      <c r="BF47" s="143"/>
      <c r="BG47" s="0"/>
      <c r="BH47" s="0"/>
      <c r="BI47" s="0"/>
      <c r="BJ47" s="0"/>
      <c r="BK47" s="0"/>
      <c r="BL47" s="0"/>
      <c r="BM47" s="0"/>
      <c r="BN47" s="0"/>
      <c r="BO47" s="0"/>
      <c r="BP47" s="0"/>
      <c r="BQ47" s="0"/>
      <c r="BR47" s="0"/>
      <c r="BS47" s="0"/>
      <c r="BT47" s="0"/>
      <c r="BU47" s="0"/>
      <c r="BV47" s="0"/>
      <c r="BW47" s="0"/>
      <c r="BX47" s="0"/>
      <c r="BY47" s="0"/>
      <c r="BZ47" s="0"/>
      <c r="CA47" s="0"/>
      <c r="CB47" s="0"/>
      <c r="CC47" s="0"/>
      <c r="CD47" s="0"/>
      <c r="CE47" s="0"/>
      <c r="CF47" s="0"/>
      <c r="CG47" s="0"/>
      <c r="CH47" s="0"/>
      <c r="CI47" s="0"/>
      <c r="CJ47" s="0"/>
      <c r="CK47" s="0"/>
      <c r="CL47" s="0"/>
      <c r="CM47" s="0"/>
      <c r="CN47" s="0"/>
      <c r="CO47" s="0"/>
      <c r="CP47" s="0"/>
      <c r="CQ47" s="0"/>
      <c r="CR47" s="0"/>
      <c r="CS47" s="0"/>
      <c r="CT47" s="0"/>
      <c r="CU47" s="0"/>
      <c r="CV47" s="0"/>
      <c r="CW47" s="0"/>
      <c r="CX47" s="0"/>
      <c r="CY47" s="0"/>
      <c r="CZ47" s="0"/>
      <c r="DA47" s="0"/>
      <c r="DB47" s="0"/>
      <c r="DC47" s="0"/>
      <c r="DD47" s="0"/>
      <c r="DE47" s="0"/>
      <c r="DF47" s="0"/>
      <c r="DG47" s="0"/>
      <c r="DH47" s="0"/>
      <c r="DI47" s="0"/>
      <c r="DJ47" s="0"/>
      <c r="DK47" s="0"/>
      <c r="DL47" s="0"/>
      <c r="DM47" s="0"/>
      <c r="DN47" s="0"/>
      <c r="DO47" s="0"/>
      <c r="DP47" s="0"/>
      <c r="DQ47" s="0"/>
      <c r="DR47" s="0"/>
      <c r="DS47" s="0"/>
      <c r="DT47" s="0"/>
      <c r="DU47" s="0"/>
      <c r="DV47" s="0"/>
      <c r="DW47" s="0"/>
      <c r="DX47" s="0"/>
      <c r="DY47" s="0"/>
      <c r="DZ47" s="0"/>
      <c r="EA47" s="0"/>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c r="IW47" s="0"/>
      <c r="IX47" s="0"/>
      <c r="IY47" s="0"/>
      <c r="IZ47" s="0"/>
      <c r="JA47" s="0"/>
      <c r="JB47" s="0"/>
      <c r="JC47" s="0"/>
      <c r="JD47" s="0"/>
      <c r="JE47" s="0"/>
      <c r="JF47" s="0"/>
      <c r="JG47" s="0"/>
      <c r="JH47" s="0"/>
      <c r="JI47" s="0"/>
      <c r="JJ47" s="0"/>
      <c r="JK47" s="0"/>
      <c r="JL47" s="0"/>
      <c r="JM47" s="0"/>
      <c r="JN47" s="0"/>
      <c r="JO47" s="0"/>
      <c r="JP47" s="0"/>
      <c r="JQ47" s="0"/>
      <c r="JR47" s="0"/>
      <c r="JS47" s="0"/>
      <c r="JT47" s="0"/>
      <c r="JU47" s="0"/>
      <c r="JV47" s="0"/>
      <c r="JW47" s="0"/>
      <c r="JX47" s="0"/>
      <c r="JY47" s="0"/>
      <c r="JZ47" s="0"/>
      <c r="KA47" s="0"/>
      <c r="KB47" s="0"/>
      <c r="KC47" s="0"/>
      <c r="KD47" s="0"/>
      <c r="KE47" s="0"/>
      <c r="KF47" s="0"/>
      <c r="KG47" s="0"/>
      <c r="KH47" s="0"/>
      <c r="KI47" s="0"/>
      <c r="KJ47" s="0"/>
      <c r="KK47" s="0"/>
      <c r="KL47" s="0"/>
      <c r="KM47" s="0"/>
      <c r="KN47" s="0"/>
      <c r="KO47" s="0"/>
      <c r="KP47" s="0"/>
      <c r="KQ47" s="0"/>
      <c r="KR47" s="0"/>
      <c r="KS47" s="0"/>
      <c r="KT47" s="0"/>
      <c r="KU47" s="0"/>
      <c r="KV47" s="0"/>
      <c r="KW47" s="0"/>
      <c r="KX47" s="0"/>
      <c r="KY47" s="0"/>
      <c r="KZ47" s="0"/>
      <c r="LA47" s="0"/>
      <c r="LB47" s="0"/>
      <c r="LC47" s="0"/>
      <c r="LD47" s="0"/>
      <c r="LE47" s="0"/>
      <c r="LF47" s="0"/>
      <c r="LG47" s="0"/>
      <c r="LH47" s="0"/>
      <c r="LI47" s="0"/>
      <c r="LJ47" s="0"/>
      <c r="LK47" s="0"/>
      <c r="LL47" s="0"/>
      <c r="LM47" s="0"/>
      <c r="LN47" s="0"/>
      <c r="LO47" s="0"/>
      <c r="LP47" s="0"/>
      <c r="LQ47" s="0"/>
      <c r="LR47" s="0"/>
      <c r="LS47" s="0"/>
      <c r="LT47" s="0"/>
      <c r="LU47" s="0"/>
      <c r="LV47" s="0"/>
      <c r="LW47" s="0"/>
      <c r="LX47" s="0"/>
      <c r="LY47" s="0"/>
      <c r="LZ47" s="0"/>
      <c r="MA47" s="0"/>
      <c r="MB47" s="0"/>
      <c r="MC47" s="0"/>
      <c r="MD47" s="0"/>
      <c r="ME47" s="0"/>
      <c r="MF47" s="0"/>
      <c r="MG47" s="0"/>
      <c r="MH47" s="0"/>
      <c r="MI47" s="0"/>
      <c r="MJ47" s="0"/>
      <c r="MK47" s="0"/>
      <c r="ML47" s="0"/>
      <c r="MM47" s="0"/>
      <c r="MN47" s="0"/>
      <c r="MO47" s="0"/>
      <c r="MP47" s="0"/>
      <c r="MQ47" s="0"/>
      <c r="MR47" s="0"/>
      <c r="MS47" s="0"/>
      <c r="MT47" s="0"/>
      <c r="MU47" s="0"/>
      <c r="MV47" s="0"/>
      <c r="MW47" s="0"/>
      <c r="MX47" s="0"/>
      <c r="MY47" s="0"/>
      <c r="MZ47" s="0"/>
      <c r="NA47" s="0"/>
      <c r="NB47" s="0"/>
      <c r="NC47" s="0"/>
      <c r="ND47" s="0"/>
      <c r="NE47" s="0"/>
      <c r="NF47" s="0"/>
      <c r="NG47" s="0"/>
      <c r="NH47" s="0"/>
      <c r="NI47" s="0"/>
      <c r="NJ47" s="0"/>
      <c r="NK47" s="0"/>
      <c r="NL47" s="0"/>
      <c r="NM47" s="0"/>
      <c r="NN47" s="0"/>
      <c r="NO47" s="0"/>
      <c r="NP47" s="0"/>
      <c r="NQ47" s="0"/>
      <c r="NR47" s="0"/>
      <c r="NS47" s="0"/>
      <c r="NT47" s="0"/>
      <c r="NU47" s="0"/>
      <c r="NV47" s="0"/>
      <c r="NW47" s="0"/>
      <c r="NX47" s="0"/>
      <c r="NY47" s="0"/>
      <c r="NZ47" s="0"/>
      <c r="OA47" s="0"/>
      <c r="OB47" s="0"/>
      <c r="OC47" s="0"/>
      <c r="OD47" s="0"/>
      <c r="OE47" s="0"/>
      <c r="OF47" s="0"/>
      <c r="OG47" s="0"/>
      <c r="OH47" s="0"/>
      <c r="OI47" s="0"/>
      <c r="OJ47" s="0"/>
      <c r="OK47" s="0"/>
      <c r="OL47" s="0"/>
      <c r="OM47" s="0"/>
      <c r="ON47" s="0"/>
      <c r="OO47" s="0"/>
      <c r="OP47" s="0"/>
      <c r="OQ47" s="0"/>
      <c r="OR47" s="0"/>
      <c r="OS47" s="0"/>
      <c r="OT47" s="0"/>
      <c r="OU47" s="0"/>
      <c r="OV47" s="0"/>
      <c r="OW47" s="0"/>
      <c r="OX47" s="0"/>
      <c r="OY47" s="0"/>
      <c r="OZ47" s="0"/>
      <c r="PA47" s="0"/>
      <c r="PB47" s="0"/>
      <c r="PC47" s="0"/>
      <c r="PD47" s="0"/>
      <c r="PE47" s="0"/>
      <c r="PF47" s="0"/>
      <c r="PG47" s="0"/>
      <c r="PH47" s="0"/>
      <c r="PI47" s="0"/>
      <c r="PJ47" s="0"/>
      <c r="PK47" s="0"/>
      <c r="PL47" s="0"/>
      <c r="PM47" s="0"/>
      <c r="PN47" s="0"/>
      <c r="PO47" s="0"/>
      <c r="PP47" s="0"/>
      <c r="PQ47" s="0"/>
      <c r="PR47" s="0"/>
      <c r="PS47" s="0"/>
      <c r="PT47" s="0"/>
      <c r="PU47" s="0"/>
      <c r="PV47" s="0"/>
      <c r="PW47" s="0"/>
      <c r="PX47" s="0"/>
      <c r="PY47" s="0"/>
      <c r="PZ47" s="0"/>
      <c r="QA47" s="0"/>
      <c r="QB47" s="0"/>
      <c r="QC47" s="0"/>
      <c r="QD47" s="0"/>
      <c r="QE47" s="0"/>
      <c r="QF47" s="0"/>
      <c r="QG47" s="0"/>
      <c r="QH47" s="0"/>
      <c r="QI47" s="0"/>
      <c r="QJ47" s="0"/>
      <c r="QK47" s="0"/>
      <c r="QL47" s="0"/>
      <c r="QM47" s="0"/>
      <c r="QN47" s="0"/>
      <c r="QO47" s="0"/>
      <c r="QP47" s="0"/>
      <c r="QQ47" s="0"/>
      <c r="QR47" s="0"/>
      <c r="QS47" s="0"/>
      <c r="QT47" s="0"/>
      <c r="QU47" s="0"/>
      <c r="QV47" s="0"/>
      <c r="QW47" s="0"/>
      <c r="QX47" s="0"/>
      <c r="QY47" s="0"/>
      <c r="QZ47" s="0"/>
      <c r="RA47" s="0"/>
      <c r="RB47" s="0"/>
      <c r="RC47" s="0"/>
      <c r="RD47" s="0"/>
      <c r="RE47" s="0"/>
      <c r="RF47" s="0"/>
      <c r="RG47" s="0"/>
      <c r="RH47" s="0"/>
      <c r="RI47" s="0"/>
      <c r="RJ47" s="0"/>
      <c r="RK47" s="0"/>
      <c r="RL47" s="0"/>
      <c r="RM47" s="0"/>
      <c r="RN47" s="0"/>
      <c r="RO47" s="0"/>
      <c r="RP47" s="0"/>
      <c r="RQ47" s="0"/>
      <c r="RR47" s="0"/>
      <c r="RS47" s="0"/>
      <c r="RT47" s="0"/>
      <c r="RU47" s="0"/>
      <c r="RV47" s="0"/>
      <c r="RW47" s="0"/>
      <c r="RX47" s="0"/>
      <c r="RY47" s="0"/>
      <c r="RZ47" s="0"/>
      <c r="SA47" s="0"/>
      <c r="SB47" s="0"/>
      <c r="SC47" s="0"/>
      <c r="SD47" s="0"/>
      <c r="SE47" s="0"/>
      <c r="SF47" s="0"/>
      <c r="SG47" s="0"/>
      <c r="SH47" s="0"/>
      <c r="SI47" s="0"/>
      <c r="SJ47" s="0"/>
      <c r="SK47" s="0"/>
      <c r="SL47" s="0"/>
      <c r="SM47" s="0"/>
      <c r="SN47" s="0"/>
      <c r="SO47" s="0"/>
      <c r="SP47" s="0"/>
      <c r="SQ47" s="0"/>
      <c r="SR47" s="0"/>
      <c r="SS47" s="0"/>
      <c r="ST47" s="0"/>
      <c r="SU47" s="0"/>
      <c r="SV47" s="0"/>
      <c r="SW47" s="0"/>
      <c r="SX47" s="0"/>
      <c r="SY47" s="0"/>
      <c r="SZ47" s="0"/>
      <c r="TA47" s="0"/>
      <c r="TB47" s="0"/>
      <c r="TC47" s="0"/>
      <c r="TD47" s="0"/>
      <c r="TE47" s="0"/>
      <c r="TF47" s="0"/>
      <c r="TG47" s="0"/>
      <c r="TH47" s="0"/>
      <c r="TI47" s="0"/>
      <c r="TJ47" s="0"/>
      <c r="TK47" s="0"/>
      <c r="TL47" s="0"/>
      <c r="TM47" s="0"/>
      <c r="TN47" s="0"/>
      <c r="TO47" s="0"/>
      <c r="TP47" s="0"/>
      <c r="TQ47" s="0"/>
      <c r="TR47" s="0"/>
      <c r="TS47" s="0"/>
      <c r="TT47" s="0"/>
      <c r="TU47" s="0"/>
      <c r="TV47" s="0"/>
      <c r="TW47" s="0"/>
      <c r="TX47" s="0"/>
      <c r="TY47" s="0"/>
      <c r="TZ47" s="0"/>
      <c r="UA47" s="0"/>
      <c r="UB47" s="0"/>
      <c r="UC47" s="0"/>
      <c r="UD47" s="0"/>
      <c r="UE47" s="0"/>
      <c r="UF47" s="0"/>
      <c r="UG47" s="0"/>
      <c r="UH47" s="0"/>
      <c r="UI47" s="0"/>
      <c r="UJ47" s="0"/>
      <c r="UK47" s="0"/>
      <c r="UL47" s="0"/>
      <c r="UM47" s="0"/>
      <c r="UN47" s="0"/>
      <c r="UO47" s="0"/>
      <c r="UP47" s="0"/>
      <c r="UQ47" s="0"/>
      <c r="UR47" s="0"/>
      <c r="US47" s="0"/>
      <c r="UT47" s="0"/>
      <c r="UU47" s="0"/>
      <c r="UV47" s="0"/>
      <c r="UW47" s="0"/>
      <c r="UX47" s="0"/>
      <c r="UY47" s="0"/>
      <c r="UZ47" s="0"/>
      <c r="VA47" s="0"/>
      <c r="VB47" s="0"/>
      <c r="VC47" s="0"/>
      <c r="VD47" s="0"/>
      <c r="VE47" s="0"/>
      <c r="VF47" s="0"/>
      <c r="VG47" s="0"/>
      <c r="VH47" s="0"/>
      <c r="VI47" s="0"/>
      <c r="VJ47" s="0"/>
      <c r="VK47" s="0"/>
      <c r="VL47" s="0"/>
      <c r="VM47" s="0"/>
      <c r="VN47" s="0"/>
      <c r="VO47" s="0"/>
      <c r="VP47" s="0"/>
      <c r="VQ47" s="0"/>
      <c r="VR47" s="0"/>
      <c r="VS47" s="0"/>
      <c r="VT47" s="0"/>
      <c r="VU47" s="0"/>
      <c r="VV47" s="0"/>
      <c r="VW47" s="0"/>
      <c r="VX47" s="0"/>
      <c r="VY47" s="0"/>
      <c r="VZ47" s="0"/>
      <c r="WA47" s="0"/>
      <c r="WB47" s="0"/>
      <c r="WC47" s="0"/>
      <c r="WD47" s="0"/>
      <c r="WE47" s="0"/>
      <c r="WF47" s="0"/>
      <c r="WG47" s="0"/>
      <c r="WH47" s="0"/>
      <c r="WI47" s="0"/>
      <c r="WJ47" s="0"/>
      <c r="WK47" s="0"/>
      <c r="WL47" s="0"/>
      <c r="WM47" s="0"/>
      <c r="WN47" s="0"/>
      <c r="WO47" s="0"/>
      <c r="WP47" s="0"/>
      <c r="WQ47" s="0"/>
      <c r="WR47" s="0"/>
      <c r="WS47" s="0"/>
      <c r="WT47" s="0"/>
      <c r="WU47" s="0"/>
      <c r="WV47" s="0"/>
      <c r="WW47" s="0"/>
      <c r="WX47" s="0"/>
      <c r="WY47" s="0"/>
      <c r="WZ47" s="0"/>
      <c r="XA47" s="0"/>
      <c r="XB47" s="0"/>
      <c r="XC47" s="0"/>
      <c r="XD47" s="0"/>
      <c r="XE47" s="0"/>
      <c r="XF47" s="0"/>
      <c r="XG47" s="0"/>
      <c r="XH47" s="0"/>
      <c r="XI47" s="0"/>
      <c r="XJ47" s="0"/>
      <c r="XK47" s="0"/>
      <c r="XL47" s="0"/>
      <c r="XM47" s="0"/>
      <c r="XN47" s="0"/>
      <c r="XO47" s="0"/>
      <c r="XP47" s="0"/>
      <c r="XQ47" s="0"/>
      <c r="XR47" s="0"/>
      <c r="XS47" s="0"/>
      <c r="XT47" s="0"/>
      <c r="XU47" s="0"/>
      <c r="XV47" s="0"/>
      <c r="XW47" s="0"/>
      <c r="XX47" s="0"/>
      <c r="XY47" s="0"/>
      <c r="XZ47" s="0"/>
      <c r="YA47" s="0"/>
      <c r="YB47" s="0"/>
      <c r="YC47" s="0"/>
      <c r="YD47" s="0"/>
      <c r="YE47" s="0"/>
      <c r="YF47" s="0"/>
      <c r="YG47" s="0"/>
      <c r="YH47" s="0"/>
      <c r="YI47" s="0"/>
      <c r="YJ47" s="0"/>
      <c r="YK47" s="0"/>
      <c r="YL47" s="0"/>
      <c r="YM47" s="0"/>
      <c r="YN47" s="0"/>
      <c r="YO47" s="0"/>
      <c r="YP47" s="0"/>
      <c r="YQ47" s="0"/>
      <c r="YR47" s="0"/>
      <c r="YS47" s="0"/>
      <c r="YT47" s="0"/>
      <c r="YU47" s="0"/>
      <c r="YV47" s="0"/>
      <c r="YW47" s="0"/>
      <c r="YX47" s="0"/>
      <c r="YY47" s="0"/>
      <c r="YZ47" s="0"/>
      <c r="ZA47" s="0"/>
      <c r="ZB47" s="0"/>
      <c r="ZC47" s="0"/>
      <c r="ZD47" s="0"/>
      <c r="ZE47" s="0"/>
      <c r="ZF47" s="0"/>
      <c r="ZG47" s="0"/>
      <c r="ZH47" s="0"/>
      <c r="ZI47" s="0"/>
      <c r="ZJ47" s="0"/>
      <c r="ZK47" s="0"/>
      <c r="ZL47" s="0"/>
      <c r="ZM47" s="0"/>
      <c r="ZN47" s="0"/>
      <c r="ZO47" s="0"/>
      <c r="ZP47" s="0"/>
      <c r="ZQ47" s="0"/>
      <c r="ZR47" s="0"/>
      <c r="ZS47" s="0"/>
      <c r="ZT47" s="0"/>
      <c r="ZU47" s="0"/>
      <c r="ZV47" s="0"/>
      <c r="ZW47" s="0"/>
      <c r="ZX47" s="0"/>
      <c r="ZY47" s="0"/>
      <c r="ZZ47" s="0"/>
      <c r="AAA47" s="0"/>
      <c r="AAB47" s="0"/>
      <c r="AAC47" s="0"/>
      <c r="AAD47" s="0"/>
      <c r="AAE47" s="0"/>
      <c r="AAF47" s="0"/>
      <c r="AAG47" s="0"/>
      <c r="AAH47" s="0"/>
      <c r="AAI47" s="0"/>
      <c r="AAJ47" s="0"/>
      <c r="AAK47" s="0"/>
      <c r="AAL47" s="0"/>
      <c r="AAM47" s="0"/>
      <c r="AAN47" s="0"/>
      <c r="AAO47" s="0"/>
      <c r="AAP47" s="0"/>
      <c r="AAQ47" s="0"/>
      <c r="AAR47" s="0"/>
      <c r="AAS47" s="0"/>
      <c r="AAT47" s="0"/>
      <c r="AAU47" s="0"/>
      <c r="AAV47" s="0"/>
      <c r="AAW47" s="0"/>
      <c r="AAX47" s="0"/>
      <c r="AAY47" s="0"/>
      <c r="AAZ47" s="0"/>
      <c r="ABA47" s="0"/>
      <c r="ABB47" s="0"/>
      <c r="ABC47" s="0"/>
      <c r="ABD47" s="0"/>
      <c r="ABE47" s="0"/>
      <c r="ABF47" s="0"/>
      <c r="ABG47" s="0"/>
      <c r="ABH47" s="0"/>
      <c r="ABI47" s="0"/>
      <c r="ABJ47" s="0"/>
      <c r="ABK47" s="0"/>
      <c r="ABL47" s="0"/>
      <c r="ABM47" s="0"/>
      <c r="ABN47" s="0"/>
      <c r="ABO47" s="0"/>
      <c r="ABP47" s="0"/>
      <c r="ABQ47" s="0"/>
      <c r="ABR47" s="0"/>
      <c r="ABS47" s="0"/>
      <c r="ABT47" s="0"/>
      <c r="ABU47" s="0"/>
      <c r="ABV47" s="0"/>
      <c r="ABW47" s="0"/>
      <c r="ABX47" s="0"/>
      <c r="ABY47" s="0"/>
      <c r="ABZ47" s="0"/>
      <c r="ACA47" s="0"/>
      <c r="ACB47" s="0"/>
      <c r="ACC47" s="0"/>
      <c r="ACD47" s="0"/>
      <c r="ACE47" s="0"/>
      <c r="ACF47" s="0"/>
      <c r="ACG47" s="0"/>
      <c r="ACH47" s="0"/>
      <c r="ACI47" s="0"/>
      <c r="ACJ47" s="0"/>
      <c r="ACK47" s="0"/>
      <c r="ACL47" s="0"/>
      <c r="ACM47" s="0"/>
      <c r="ACN47" s="0"/>
      <c r="ACO47" s="0"/>
      <c r="ACP47" s="0"/>
      <c r="ACQ47" s="0"/>
      <c r="ACR47" s="0"/>
      <c r="ACS47" s="0"/>
      <c r="ACT47" s="0"/>
      <c r="ACU47" s="0"/>
      <c r="ACV47" s="0"/>
      <c r="ACW47" s="0"/>
      <c r="ACX47" s="0"/>
      <c r="ACY47" s="0"/>
      <c r="ACZ47" s="0"/>
      <c r="ADA47" s="0"/>
      <c r="ADB47" s="0"/>
      <c r="ADC47" s="0"/>
      <c r="ADD47" s="0"/>
      <c r="ADE47" s="0"/>
      <c r="ADF47" s="0"/>
      <c r="ADG47" s="0"/>
      <c r="ADH47" s="0"/>
      <c r="ADI47" s="0"/>
      <c r="ADJ47" s="0"/>
      <c r="ADK47" s="0"/>
      <c r="ADL47" s="0"/>
      <c r="ADM47" s="0"/>
      <c r="ADN47" s="0"/>
      <c r="ADO47" s="0"/>
      <c r="ADP47" s="0"/>
      <c r="ADQ47" s="0"/>
      <c r="ADR47" s="0"/>
      <c r="ADS47" s="0"/>
      <c r="ADT47" s="0"/>
      <c r="ADU47" s="0"/>
      <c r="ADV47" s="0"/>
      <c r="ADW47" s="0"/>
      <c r="ADX47" s="0"/>
      <c r="ADY47" s="0"/>
      <c r="ADZ47" s="0"/>
      <c r="AEA47" s="0"/>
      <c r="AEB47" s="0"/>
      <c r="AEC47" s="0"/>
      <c r="AED47" s="0"/>
      <c r="AEE47" s="0"/>
      <c r="AEF47" s="0"/>
      <c r="AEG47" s="0"/>
      <c r="AEH47" s="0"/>
      <c r="AEI47" s="0"/>
      <c r="AEJ47" s="0"/>
      <c r="AEK47" s="0"/>
      <c r="AEL47" s="0"/>
      <c r="AEM47" s="0"/>
      <c r="AEN47" s="0"/>
      <c r="AEO47" s="0"/>
      <c r="AEP47" s="0"/>
      <c r="AEQ47" s="0"/>
      <c r="AER47" s="0"/>
      <c r="AES47" s="0"/>
      <c r="AET47" s="0"/>
      <c r="AEU47" s="0"/>
      <c r="AEV47" s="0"/>
      <c r="AEW47" s="0"/>
      <c r="AEX47" s="0"/>
      <c r="AEY47" s="0"/>
      <c r="AEZ47" s="0"/>
      <c r="AFA47" s="0"/>
      <c r="AFB47" s="0"/>
      <c r="AFC47" s="0"/>
      <c r="AFD47" s="0"/>
      <c r="AFE47" s="0"/>
      <c r="AFF47" s="0"/>
      <c r="AFG47" s="0"/>
      <c r="AFH47" s="0"/>
      <c r="AFI47" s="0"/>
      <c r="AFJ47" s="0"/>
      <c r="AFK47" s="0"/>
      <c r="AFL47" s="0"/>
      <c r="AFM47" s="0"/>
      <c r="AFN47" s="0"/>
      <c r="AFO47" s="0"/>
      <c r="AFP47" s="0"/>
      <c r="AFQ47" s="0"/>
      <c r="AFR47" s="0"/>
      <c r="AFS47" s="0"/>
      <c r="AFT47" s="0"/>
      <c r="AFU47" s="0"/>
      <c r="AFV47" s="0"/>
      <c r="AFW47" s="0"/>
      <c r="AFX47" s="0"/>
      <c r="AFY47" s="0"/>
      <c r="AFZ47" s="0"/>
      <c r="AGA47" s="0"/>
      <c r="AGB47" s="0"/>
      <c r="AGC47" s="0"/>
      <c r="AGD47" s="0"/>
      <c r="AGE47" s="0"/>
      <c r="AGF47" s="0"/>
      <c r="AGG47" s="0"/>
      <c r="AGH47" s="0"/>
      <c r="AGI47" s="0"/>
      <c r="AGJ47" s="0"/>
      <c r="AGK47" s="0"/>
      <c r="AGL47" s="0"/>
      <c r="AGM47" s="0"/>
      <c r="AGN47" s="0"/>
      <c r="AGO47" s="0"/>
      <c r="AGP47" s="0"/>
      <c r="AGQ47" s="0"/>
      <c r="AGR47" s="0"/>
      <c r="AGS47" s="0"/>
      <c r="AGT47" s="0"/>
      <c r="AGU47" s="0"/>
      <c r="AGV47" s="0"/>
      <c r="AGW47" s="0"/>
      <c r="AGX47" s="0"/>
      <c r="AGY47" s="0"/>
      <c r="AGZ47" s="0"/>
      <c r="AHA47" s="0"/>
      <c r="AHB47" s="0"/>
      <c r="AHC47" s="0"/>
      <c r="AHD47" s="0"/>
      <c r="AHE47" s="0"/>
      <c r="AHF47" s="0"/>
      <c r="AHG47" s="0"/>
      <c r="AHH47" s="0"/>
      <c r="AHI47" s="0"/>
      <c r="AHJ47" s="0"/>
      <c r="AHK47" s="0"/>
      <c r="AHL47" s="0"/>
      <c r="AHM47" s="0"/>
      <c r="AHN47" s="0"/>
      <c r="AHO47" s="0"/>
      <c r="AHP47" s="0"/>
      <c r="AHQ47" s="0"/>
      <c r="AHR47" s="0"/>
      <c r="AHS47" s="0"/>
      <c r="AHT47" s="0"/>
      <c r="AHU47" s="0"/>
      <c r="AHV47" s="0"/>
      <c r="AHW47" s="0"/>
      <c r="AHX47" s="0"/>
      <c r="AHY47" s="0"/>
      <c r="AHZ47" s="0"/>
      <c r="AIA47" s="0"/>
      <c r="AIB47" s="0"/>
      <c r="AIC47" s="0"/>
      <c r="AID47" s="0"/>
      <c r="AIE47" s="0"/>
      <c r="AIF47" s="0"/>
      <c r="AIG47" s="0"/>
      <c r="AIH47" s="0"/>
      <c r="AII47" s="0"/>
      <c r="AIJ47" s="0"/>
      <c r="AIK47" s="0"/>
      <c r="AIL47" s="0"/>
      <c r="AIM47" s="0"/>
      <c r="AIN47" s="0"/>
      <c r="AIO47" s="0"/>
      <c r="AIP47" s="0"/>
      <c r="AIQ47" s="0"/>
      <c r="AIR47" s="0"/>
      <c r="AIS47" s="0"/>
      <c r="AIT47" s="0"/>
      <c r="AIU47" s="0"/>
      <c r="AIV47" s="0"/>
      <c r="AIW47" s="0"/>
      <c r="AIX47" s="0"/>
      <c r="AIY47" s="0"/>
      <c r="AIZ47" s="0"/>
      <c r="AJA47" s="0"/>
      <c r="AJB47" s="0"/>
      <c r="AJC47" s="0"/>
      <c r="AJD47" s="0"/>
      <c r="AJE47" s="0"/>
      <c r="AJF47" s="0"/>
      <c r="AJG47" s="0"/>
      <c r="AJH47" s="0"/>
      <c r="AJI47" s="0"/>
      <c r="AJJ47" s="0"/>
      <c r="AJK47" s="0"/>
      <c r="AJL47" s="0"/>
      <c r="AJM47" s="0"/>
      <c r="AJN47" s="0"/>
      <c r="AJO47" s="0"/>
      <c r="AJP47" s="0"/>
      <c r="AJQ47" s="0"/>
      <c r="AJR47" s="0"/>
      <c r="AJS47" s="0"/>
      <c r="AJT47" s="0"/>
      <c r="AJU47" s="0"/>
      <c r="AJV47" s="0"/>
      <c r="AJW47" s="0"/>
      <c r="AJX47" s="0"/>
      <c r="AJY47" s="0"/>
      <c r="AJZ47" s="0"/>
      <c r="AKA47" s="0"/>
      <c r="AKB47" s="0"/>
      <c r="AKC47" s="0"/>
      <c r="AKD47" s="0"/>
      <c r="AKE47" s="0"/>
      <c r="AKF47" s="0"/>
      <c r="AKG47" s="0"/>
      <c r="AKH47" s="0"/>
      <c r="AKI47" s="0"/>
      <c r="AKJ47" s="0"/>
      <c r="AKK47" s="0"/>
      <c r="AKL47" s="0"/>
      <c r="AKM47" s="0"/>
      <c r="AKN47" s="0"/>
      <c r="AKO47" s="0"/>
      <c r="AKP47" s="0"/>
      <c r="AKQ47" s="0"/>
      <c r="AKR47" s="0"/>
      <c r="AKS47" s="0"/>
      <c r="AKT47" s="0"/>
      <c r="AKU47" s="0"/>
      <c r="AKV47" s="0"/>
      <c r="AKW47" s="0"/>
      <c r="AKX47" s="0"/>
      <c r="AKY47" s="0"/>
      <c r="AKZ47" s="0"/>
      <c r="ALA47" s="0"/>
      <c r="ALB47" s="0"/>
      <c r="ALC47" s="0"/>
      <c r="ALD47" s="0"/>
      <c r="ALE47" s="0"/>
      <c r="ALF47" s="0"/>
      <c r="ALG47" s="0"/>
      <c r="ALH47" s="0"/>
      <c r="ALI47" s="0"/>
      <c r="ALJ47" s="0"/>
      <c r="ALK47" s="0"/>
      <c r="ALL47" s="0"/>
      <c r="ALM47" s="0"/>
      <c r="ALN47" s="0"/>
      <c r="ALO47" s="0"/>
      <c r="ALP47" s="0"/>
      <c r="ALQ47" s="0"/>
      <c r="ALR47" s="0"/>
      <c r="ALS47" s="0"/>
      <c r="ALT47" s="0"/>
      <c r="ALU47" s="0"/>
      <c r="ALV47" s="0"/>
      <c r="ALW47" s="0"/>
      <c r="ALX47" s="0"/>
      <c r="ALY47" s="0"/>
      <c r="ALZ47" s="0"/>
      <c r="AMA47" s="0"/>
      <c r="AMB47" s="0"/>
      <c r="AMC47" s="0"/>
      <c r="AMD47" s="0"/>
      <c r="AME47" s="0"/>
      <c r="AMF47" s="0"/>
      <c r="AMG47" s="0"/>
      <c r="AMH47" s="0"/>
      <c r="AMI47" s="0"/>
      <c r="AMJ47" s="0"/>
    </row>
    <row r="48" customFormat="false" ht="20.25" hidden="false" customHeight="true" outlineLevel="0" collapsed="false">
      <c r="A48" s="0"/>
      <c r="B48" s="83"/>
      <c r="C48" s="118"/>
      <c r="D48" s="118"/>
      <c r="E48" s="118"/>
      <c r="F48" s="111" t="n">
        <f aca="false">
C47</f>
        <v>
0</v>
      </c>
      <c r="G48" s="128"/>
      <c r="H48" s="225"/>
      <c r="I48" s="225"/>
      <c r="J48" s="225"/>
      <c r="K48" s="225"/>
      <c r="L48" s="130"/>
      <c r="M48" s="130"/>
      <c r="N48" s="130"/>
      <c r="O48" s="130"/>
      <c r="P48" s="120" t="s">
        <v>
63</v>
      </c>
      <c r="Q48" s="120"/>
      <c r="R48" s="120"/>
      <c r="S48" s="121" t="str">
        <f aca="false">
IF(S46="","",VLOOKUP(S46,'シフト記号表（勤務時間帯)'!$C$5:$U$36,19,0))</f>
        <v>
</v>
      </c>
      <c r="T48" s="122" t="str">
        <f aca="false">
IF(T46="","",VLOOKUP(T46,'シフト記号表（勤務時間帯)'!$C$5:$U$36,19,0))</f>
        <v>
</v>
      </c>
      <c r="U48" s="122" t="str">
        <f aca="false">
IF(U46="","",VLOOKUP(U46,'シフト記号表（勤務時間帯)'!$C$5:$U$36,19,0))</f>
        <v>
</v>
      </c>
      <c r="V48" s="122" t="str">
        <f aca="false">
IF(V46="","",VLOOKUP(V46,'シフト記号表（勤務時間帯)'!$C$5:$U$36,19,0))</f>
        <v>
</v>
      </c>
      <c r="W48" s="122" t="str">
        <f aca="false">
IF(W46="","",VLOOKUP(W46,'シフト記号表（勤務時間帯)'!$C$5:$U$36,19,0))</f>
        <v>
</v>
      </c>
      <c r="X48" s="122" t="str">
        <f aca="false">
IF(X46="","",VLOOKUP(X46,'シフト記号表（勤務時間帯)'!$C$5:$U$36,19,0))</f>
        <v>
</v>
      </c>
      <c r="Y48" s="123" t="str">
        <f aca="false">
IF(Y46="","",VLOOKUP(Y46,'シフト記号表（勤務時間帯)'!$C$5:$U$36,19,0))</f>
        <v>
</v>
      </c>
      <c r="Z48" s="121" t="str">
        <f aca="false">
IF(Z46="","",VLOOKUP(Z46,'シフト記号表（勤務時間帯)'!$C$5:$U$36,19,0))</f>
        <v>
</v>
      </c>
      <c r="AA48" s="122" t="str">
        <f aca="false">
IF(AA46="","",VLOOKUP(AA46,'シフト記号表（勤務時間帯)'!$C$5:$U$36,19,0))</f>
        <v>
</v>
      </c>
      <c r="AB48" s="122" t="str">
        <f aca="false">
IF(AB46="","",VLOOKUP(AB46,'シフト記号表（勤務時間帯)'!$C$5:$U$36,19,0))</f>
        <v>
</v>
      </c>
      <c r="AC48" s="122" t="str">
        <f aca="false">
IF(AC46="","",VLOOKUP(AC46,'シフト記号表（勤務時間帯)'!$C$5:$U$36,19,0))</f>
        <v>
</v>
      </c>
      <c r="AD48" s="122" t="str">
        <f aca="false">
IF(AD46="","",VLOOKUP(AD46,'シフト記号表（勤務時間帯)'!$C$5:$U$36,19,0))</f>
        <v>
</v>
      </c>
      <c r="AE48" s="122" t="str">
        <f aca="false">
IF(AE46="","",VLOOKUP(AE46,'シフト記号表（勤務時間帯)'!$C$5:$U$36,19,0))</f>
        <v>
</v>
      </c>
      <c r="AF48" s="123" t="str">
        <f aca="false">
IF(AF46="","",VLOOKUP(AF46,'シフト記号表（勤務時間帯)'!$C$5:$U$36,19,0))</f>
        <v>
</v>
      </c>
      <c r="AG48" s="121" t="str">
        <f aca="false">
IF(AG46="","",VLOOKUP(AG46,'シフト記号表（勤務時間帯)'!$C$5:$U$36,19,0))</f>
        <v>
</v>
      </c>
      <c r="AH48" s="122" t="str">
        <f aca="false">
IF(AH46="","",VLOOKUP(AH46,'シフト記号表（勤務時間帯)'!$C$5:$U$36,19,0))</f>
        <v>
</v>
      </c>
      <c r="AI48" s="122" t="str">
        <f aca="false">
IF(AI46="","",VLOOKUP(AI46,'シフト記号表（勤務時間帯)'!$C$5:$U$36,19,0))</f>
        <v>
</v>
      </c>
      <c r="AJ48" s="122" t="str">
        <f aca="false">
IF(AJ46="","",VLOOKUP(AJ46,'シフト記号表（勤務時間帯)'!$C$5:$U$36,19,0))</f>
        <v>
</v>
      </c>
      <c r="AK48" s="122" t="str">
        <f aca="false">
IF(AK46="","",VLOOKUP(AK46,'シフト記号表（勤務時間帯)'!$C$5:$U$36,19,0))</f>
        <v>
</v>
      </c>
      <c r="AL48" s="122" t="str">
        <f aca="false">
IF(AL46="","",VLOOKUP(AL46,'シフト記号表（勤務時間帯)'!$C$5:$U$36,19,0))</f>
        <v>
</v>
      </c>
      <c r="AM48" s="123" t="str">
        <f aca="false">
IF(AM46="","",VLOOKUP(AM46,'シフト記号表（勤務時間帯)'!$C$5:$U$36,19,0))</f>
        <v>
</v>
      </c>
      <c r="AN48" s="121" t="str">
        <f aca="false">
IF(AN46="","",VLOOKUP(AN46,'シフト記号表（勤務時間帯)'!$C$5:$U$36,19,0))</f>
        <v>
</v>
      </c>
      <c r="AO48" s="122" t="str">
        <f aca="false">
IF(AO46="","",VLOOKUP(AO46,'シフト記号表（勤務時間帯)'!$C$5:$U$36,19,0))</f>
        <v>
</v>
      </c>
      <c r="AP48" s="122" t="str">
        <f aca="false">
IF(AP46="","",VLOOKUP(AP46,'シフト記号表（勤務時間帯)'!$C$5:$U$36,19,0))</f>
        <v>
</v>
      </c>
      <c r="AQ48" s="122" t="str">
        <f aca="false">
IF(AQ46="","",VLOOKUP(AQ46,'シフト記号表（勤務時間帯)'!$C$5:$U$36,19,0))</f>
        <v>
</v>
      </c>
      <c r="AR48" s="122" t="str">
        <f aca="false">
IF(AR46="","",VLOOKUP(AR46,'シフト記号表（勤務時間帯)'!$C$5:$U$36,19,0))</f>
        <v>
</v>
      </c>
      <c r="AS48" s="122" t="str">
        <f aca="false">
IF(AS46="","",VLOOKUP(AS46,'シフト記号表（勤務時間帯)'!$C$5:$U$36,19,0))</f>
        <v>
</v>
      </c>
      <c r="AT48" s="123" t="str">
        <f aca="false">
IF(AT46="","",VLOOKUP(AT46,'シフト記号表（勤務時間帯)'!$C$5:$U$36,19,0))</f>
        <v>
</v>
      </c>
      <c r="AU48" s="121" t="str">
        <f aca="false">
IF(AU46="","",VLOOKUP(AU46,'シフト記号表（勤務時間帯)'!$C$5:$U$36,19,0))</f>
        <v>
</v>
      </c>
      <c r="AV48" s="122" t="str">
        <f aca="false">
IF(AV46="","",VLOOKUP(AV46,'シフト記号表（勤務時間帯)'!$C$5:$U$36,19,0))</f>
        <v>
</v>
      </c>
      <c r="AW48" s="123" t="str">
        <f aca="false">
IF(AW46="","",VLOOKUP(AW46,'シフト記号表（勤務時間帯)'!$C$5:$U$36,19,0))</f>
        <v>
</v>
      </c>
      <c r="AX48" s="124" t="n">
        <f aca="false">
IF($BB$3="計画",SUM(S48:AT48),IF($BB$3="実績",SUM(S48:AW48),""))</f>
        <v>
0</v>
      </c>
      <c r="AY48" s="124"/>
      <c r="AZ48" s="125" t="n">
        <f aca="false">
IF($BB$3="計画",AX48/4,IF($BB$3="実績",))</f>
        <v>
0</v>
      </c>
      <c r="BA48" s="125"/>
      <c r="BB48" s="143"/>
      <c r="BC48" s="143"/>
      <c r="BD48" s="143"/>
      <c r="BE48" s="143"/>
      <c r="BF48" s="143"/>
      <c r="BG48" s="0"/>
      <c r="BH48" s="0"/>
      <c r="BI48" s="0"/>
      <c r="BJ48" s="0"/>
      <c r="BK48" s="0"/>
      <c r="BL48" s="0"/>
      <c r="BM48" s="0"/>
      <c r="BN48" s="0"/>
      <c r="BO48" s="0"/>
      <c r="BP48" s="0"/>
      <c r="BQ48" s="0"/>
      <c r="BR48" s="0"/>
      <c r="BS48" s="0"/>
      <c r="BT48" s="0"/>
      <c r="BU48" s="0"/>
      <c r="BV48" s="0"/>
      <c r="BW48" s="0"/>
      <c r="BX48" s="0"/>
      <c r="BY48" s="0"/>
      <c r="BZ48" s="0"/>
      <c r="CA48" s="0"/>
      <c r="CB48" s="0"/>
      <c r="CC48" s="0"/>
      <c r="CD48" s="0"/>
      <c r="CE48" s="0"/>
      <c r="CF48" s="0"/>
      <c r="CG48" s="0"/>
      <c r="CH48" s="0"/>
      <c r="CI48" s="0"/>
      <c r="CJ48" s="0"/>
      <c r="CK48" s="0"/>
      <c r="CL48" s="0"/>
      <c r="CM48" s="0"/>
      <c r="CN48" s="0"/>
      <c r="CO48" s="0"/>
      <c r="CP48" s="0"/>
      <c r="CQ48" s="0"/>
      <c r="CR48" s="0"/>
      <c r="CS48" s="0"/>
      <c r="CT48" s="0"/>
      <c r="CU48" s="0"/>
      <c r="CV48" s="0"/>
      <c r="CW48" s="0"/>
      <c r="CX48" s="0"/>
      <c r="CY48" s="0"/>
      <c r="CZ48" s="0"/>
      <c r="DA48" s="0"/>
      <c r="DB48" s="0"/>
      <c r="DC48" s="0"/>
      <c r="DD48" s="0"/>
      <c r="DE48" s="0"/>
      <c r="DF48" s="0"/>
      <c r="DG48" s="0"/>
      <c r="DH48" s="0"/>
      <c r="DI48" s="0"/>
      <c r="DJ48" s="0"/>
      <c r="DK48" s="0"/>
      <c r="DL48" s="0"/>
      <c r="DM48" s="0"/>
      <c r="DN48" s="0"/>
      <c r="DO48" s="0"/>
      <c r="DP48" s="0"/>
      <c r="DQ48" s="0"/>
      <c r="DR48" s="0"/>
      <c r="DS48" s="0"/>
      <c r="DT48" s="0"/>
      <c r="DU48" s="0"/>
      <c r="DV48" s="0"/>
      <c r="DW48" s="0"/>
      <c r="DX48" s="0"/>
      <c r="DY48" s="0"/>
      <c r="DZ48" s="0"/>
      <c r="EA48" s="0"/>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c r="IW48" s="0"/>
      <c r="IX48" s="0"/>
      <c r="IY48" s="0"/>
      <c r="IZ48" s="0"/>
      <c r="JA48" s="0"/>
      <c r="JB48" s="0"/>
      <c r="JC48" s="0"/>
      <c r="JD48" s="0"/>
      <c r="JE48" s="0"/>
      <c r="JF48" s="0"/>
      <c r="JG48" s="0"/>
      <c r="JH48" s="0"/>
      <c r="JI48" s="0"/>
      <c r="JJ48" s="0"/>
      <c r="JK48" s="0"/>
      <c r="JL48" s="0"/>
      <c r="JM48" s="0"/>
      <c r="JN48" s="0"/>
      <c r="JO48" s="0"/>
      <c r="JP48" s="0"/>
      <c r="JQ48" s="0"/>
      <c r="JR48" s="0"/>
      <c r="JS48" s="0"/>
      <c r="JT48" s="0"/>
      <c r="JU48" s="0"/>
      <c r="JV48" s="0"/>
      <c r="JW48" s="0"/>
      <c r="JX48" s="0"/>
      <c r="JY48" s="0"/>
      <c r="JZ48" s="0"/>
      <c r="KA48" s="0"/>
      <c r="KB48" s="0"/>
      <c r="KC48" s="0"/>
      <c r="KD48" s="0"/>
      <c r="KE48" s="0"/>
      <c r="KF48" s="0"/>
      <c r="KG48" s="0"/>
      <c r="KH48" s="0"/>
      <c r="KI48" s="0"/>
      <c r="KJ48" s="0"/>
      <c r="KK48" s="0"/>
      <c r="KL48" s="0"/>
      <c r="KM48" s="0"/>
      <c r="KN48" s="0"/>
      <c r="KO48" s="0"/>
      <c r="KP48" s="0"/>
      <c r="KQ48" s="0"/>
      <c r="KR48" s="0"/>
      <c r="KS48" s="0"/>
      <c r="KT48" s="0"/>
      <c r="KU48" s="0"/>
      <c r="KV48" s="0"/>
      <c r="KW48" s="0"/>
      <c r="KX48" s="0"/>
      <c r="KY48" s="0"/>
      <c r="KZ48" s="0"/>
      <c r="LA48" s="0"/>
      <c r="LB48" s="0"/>
      <c r="LC48" s="0"/>
      <c r="LD48" s="0"/>
      <c r="LE48" s="0"/>
      <c r="LF48" s="0"/>
      <c r="LG48" s="0"/>
      <c r="LH48" s="0"/>
      <c r="LI48" s="0"/>
      <c r="LJ48" s="0"/>
      <c r="LK48" s="0"/>
      <c r="LL48" s="0"/>
      <c r="LM48" s="0"/>
      <c r="LN48" s="0"/>
      <c r="LO48" s="0"/>
      <c r="LP48" s="0"/>
      <c r="LQ48" s="0"/>
      <c r="LR48" s="0"/>
      <c r="LS48" s="0"/>
      <c r="LT48" s="0"/>
      <c r="LU48" s="0"/>
      <c r="LV48" s="0"/>
      <c r="LW48" s="0"/>
      <c r="LX48" s="0"/>
      <c r="LY48" s="0"/>
      <c r="LZ48" s="0"/>
      <c r="MA48" s="0"/>
      <c r="MB48" s="0"/>
      <c r="MC48" s="0"/>
      <c r="MD48" s="0"/>
      <c r="ME48" s="0"/>
      <c r="MF48" s="0"/>
      <c r="MG48" s="0"/>
      <c r="MH48" s="0"/>
      <c r="MI48" s="0"/>
      <c r="MJ48" s="0"/>
      <c r="MK48" s="0"/>
      <c r="ML48" s="0"/>
      <c r="MM48" s="0"/>
      <c r="MN48" s="0"/>
      <c r="MO48" s="0"/>
      <c r="MP48" s="0"/>
      <c r="MQ48" s="0"/>
      <c r="MR48" s="0"/>
      <c r="MS48" s="0"/>
      <c r="MT48" s="0"/>
      <c r="MU48" s="0"/>
      <c r="MV48" s="0"/>
      <c r="MW48" s="0"/>
      <c r="MX48" s="0"/>
      <c r="MY48" s="0"/>
      <c r="MZ48" s="0"/>
      <c r="NA48" s="0"/>
      <c r="NB48" s="0"/>
      <c r="NC48" s="0"/>
      <c r="ND48" s="0"/>
      <c r="NE48" s="0"/>
      <c r="NF48" s="0"/>
      <c r="NG48" s="0"/>
      <c r="NH48" s="0"/>
      <c r="NI48" s="0"/>
      <c r="NJ48" s="0"/>
      <c r="NK48" s="0"/>
      <c r="NL48" s="0"/>
      <c r="NM48" s="0"/>
      <c r="NN48" s="0"/>
      <c r="NO48" s="0"/>
      <c r="NP48" s="0"/>
      <c r="NQ48" s="0"/>
      <c r="NR48" s="0"/>
      <c r="NS48" s="0"/>
      <c r="NT48" s="0"/>
      <c r="NU48" s="0"/>
      <c r="NV48" s="0"/>
      <c r="NW48" s="0"/>
      <c r="NX48" s="0"/>
      <c r="NY48" s="0"/>
      <c r="NZ48" s="0"/>
      <c r="OA48" s="0"/>
      <c r="OB48" s="0"/>
      <c r="OC48" s="0"/>
      <c r="OD48" s="0"/>
      <c r="OE48" s="0"/>
      <c r="OF48" s="0"/>
      <c r="OG48" s="0"/>
      <c r="OH48" s="0"/>
      <c r="OI48" s="0"/>
      <c r="OJ48" s="0"/>
      <c r="OK48" s="0"/>
      <c r="OL48" s="0"/>
      <c r="OM48" s="0"/>
      <c r="ON48" s="0"/>
      <c r="OO48" s="0"/>
      <c r="OP48" s="0"/>
      <c r="OQ48" s="0"/>
      <c r="OR48" s="0"/>
      <c r="OS48" s="0"/>
      <c r="OT48" s="0"/>
      <c r="OU48" s="0"/>
      <c r="OV48" s="0"/>
      <c r="OW48" s="0"/>
      <c r="OX48" s="0"/>
      <c r="OY48" s="0"/>
      <c r="OZ48" s="0"/>
      <c r="PA48" s="0"/>
      <c r="PB48" s="0"/>
      <c r="PC48" s="0"/>
      <c r="PD48" s="0"/>
      <c r="PE48" s="0"/>
      <c r="PF48" s="0"/>
      <c r="PG48" s="0"/>
      <c r="PH48" s="0"/>
      <c r="PI48" s="0"/>
      <c r="PJ48" s="0"/>
      <c r="PK48" s="0"/>
      <c r="PL48" s="0"/>
      <c r="PM48" s="0"/>
      <c r="PN48" s="0"/>
      <c r="PO48" s="0"/>
      <c r="PP48" s="0"/>
      <c r="PQ48" s="0"/>
      <c r="PR48" s="0"/>
      <c r="PS48" s="0"/>
      <c r="PT48" s="0"/>
      <c r="PU48" s="0"/>
      <c r="PV48" s="0"/>
      <c r="PW48" s="0"/>
      <c r="PX48" s="0"/>
      <c r="PY48" s="0"/>
      <c r="PZ48" s="0"/>
      <c r="QA48" s="0"/>
      <c r="QB48" s="0"/>
      <c r="QC48" s="0"/>
      <c r="QD48" s="0"/>
      <c r="QE48" s="0"/>
      <c r="QF48" s="0"/>
      <c r="QG48" s="0"/>
      <c r="QH48" s="0"/>
      <c r="QI48" s="0"/>
      <c r="QJ48" s="0"/>
      <c r="QK48" s="0"/>
      <c r="QL48" s="0"/>
      <c r="QM48" s="0"/>
      <c r="QN48" s="0"/>
      <c r="QO48" s="0"/>
      <c r="QP48" s="0"/>
      <c r="QQ48" s="0"/>
      <c r="QR48" s="0"/>
      <c r="QS48" s="0"/>
      <c r="QT48" s="0"/>
      <c r="QU48" s="0"/>
      <c r="QV48" s="0"/>
      <c r="QW48" s="0"/>
      <c r="QX48" s="0"/>
      <c r="QY48" s="0"/>
      <c r="QZ48" s="0"/>
      <c r="RA48" s="0"/>
      <c r="RB48" s="0"/>
      <c r="RC48" s="0"/>
      <c r="RD48" s="0"/>
      <c r="RE48" s="0"/>
      <c r="RF48" s="0"/>
      <c r="RG48" s="0"/>
      <c r="RH48" s="0"/>
      <c r="RI48" s="0"/>
      <c r="RJ48" s="0"/>
      <c r="RK48" s="0"/>
      <c r="RL48" s="0"/>
      <c r="RM48" s="0"/>
      <c r="RN48" s="0"/>
      <c r="RO48" s="0"/>
      <c r="RP48" s="0"/>
      <c r="RQ48" s="0"/>
      <c r="RR48" s="0"/>
      <c r="RS48" s="0"/>
      <c r="RT48" s="0"/>
      <c r="RU48" s="0"/>
      <c r="RV48" s="0"/>
      <c r="RW48" s="0"/>
      <c r="RX48" s="0"/>
      <c r="RY48" s="0"/>
      <c r="RZ48" s="0"/>
      <c r="SA48" s="0"/>
      <c r="SB48" s="0"/>
      <c r="SC48" s="0"/>
      <c r="SD48" s="0"/>
      <c r="SE48" s="0"/>
      <c r="SF48" s="0"/>
      <c r="SG48" s="0"/>
      <c r="SH48" s="0"/>
      <c r="SI48" s="0"/>
      <c r="SJ48" s="0"/>
      <c r="SK48" s="0"/>
      <c r="SL48" s="0"/>
      <c r="SM48" s="0"/>
      <c r="SN48" s="0"/>
      <c r="SO48" s="0"/>
      <c r="SP48" s="0"/>
      <c r="SQ48" s="0"/>
      <c r="SR48" s="0"/>
      <c r="SS48" s="0"/>
      <c r="ST48" s="0"/>
      <c r="SU48" s="0"/>
      <c r="SV48" s="0"/>
      <c r="SW48" s="0"/>
      <c r="SX48" s="0"/>
      <c r="SY48" s="0"/>
      <c r="SZ48" s="0"/>
      <c r="TA48" s="0"/>
      <c r="TB48" s="0"/>
      <c r="TC48" s="0"/>
      <c r="TD48" s="0"/>
      <c r="TE48" s="0"/>
      <c r="TF48" s="0"/>
      <c r="TG48" s="0"/>
      <c r="TH48" s="0"/>
      <c r="TI48" s="0"/>
      <c r="TJ48" s="0"/>
      <c r="TK48" s="0"/>
      <c r="TL48" s="0"/>
      <c r="TM48" s="0"/>
      <c r="TN48" s="0"/>
      <c r="TO48" s="0"/>
      <c r="TP48" s="0"/>
      <c r="TQ48" s="0"/>
      <c r="TR48" s="0"/>
      <c r="TS48" s="0"/>
      <c r="TT48" s="0"/>
      <c r="TU48" s="0"/>
      <c r="TV48" s="0"/>
      <c r="TW48" s="0"/>
      <c r="TX48" s="0"/>
      <c r="TY48" s="0"/>
      <c r="TZ48" s="0"/>
      <c r="UA48" s="0"/>
      <c r="UB48" s="0"/>
      <c r="UC48" s="0"/>
      <c r="UD48" s="0"/>
      <c r="UE48" s="0"/>
      <c r="UF48" s="0"/>
      <c r="UG48" s="0"/>
      <c r="UH48" s="0"/>
      <c r="UI48" s="0"/>
      <c r="UJ48" s="0"/>
      <c r="UK48" s="0"/>
      <c r="UL48" s="0"/>
      <c r="UM48" s="0"/>
      <c r="UN48" s="0"/>
      <c r="UO48" s="0"/>
      <c r="UP48" s="0"/>
      <c r="UQ48" s="0"/>
      <c r="UR48" s="0"/>
      <c r="US48" s="0"/>
      <c r="UT48" s="0"/>
      <c r="UU48" s="0"/>
      <c r="UV48" s="0"/>
      <c r="UW48" s="0"/>
      <c r="UX48" s="0"/>
      <c r="UY48" s="0"/>
      <c r="UZ48" s="0"/>
      <c r="VA48" s="0"/>
      <c r="VB48" s="0"/>
      <c r="VC48" s="0"/>
      <c r="VD48" s="0"/>
      <c r="VE48" s="0"/>
      <c r="VF48" s="0"/>
      <c r="VG48" s="0"/>
      <c r="VH48" s="0"/>
      <c r="VI48" s="0"/>
      <c r="VJ48" s="0"/>
      <c r="VK48" s="0"/>
      <c r="VL48" s="0"/>
      <c r="VM48" s="0"/>
      <c r="VN48" s="0"/>
      <c r="VO48" s="0"/>
      <c r="VP48" s="0"/>
      <c r="VQ48" s="0"/>
      <c r="VR48" s="0"/>
      <c r="VS48" s="0"/>
      <c r="VT48" s="0"/>
      <c r="VU48" s="0"/>
      <c r="VV48" s="0"/>
      <c r="VW48" s="0"/>
      <c r="VX48" s="0"/>
      <c r="VY48" s="0"/>
      <c r="VZ48" s="0"/>
      <c r="WA48" s="0"/>
      <c r="WB48" s="0"/>
      <c r="WC48" s="0"/>
      <c r="WD48" s="0"/>
      <c r="WE48" s="0"/>
      <c r="WF48" s="0"/>
      <c r="WG48" s="0"/>
      <c r="WH48" s="0"/>
      <c r="WI48" s="0"/>
      <c r="WJ48" s="0"/>
      <c r="WK48" s="0"/>
      <c r="WL48" s="0"/>
      <c r="WM48" s="0"/>
      <c r="WN48" s="0"/>
      <c r="WO48" s="0"/>
      <c r="WP48" s="0"/>
      <c r="WQ48" s="0"/>
      <c r="WR48" s="0"/>
      <c r="WS48" s="0"/>
      <c r="WT48" s="0"/>
      <c r="WU48" s="0"/>
      <c r="WV48" s="0"/>
      <c r="WW48" s="0"/>
      <c r="WX48" s="0"/>
      <c r="WY48" s="0"/>
      <c r="WZ48" s="0"/>
      <c r="XA48" s="0"/>
      <c r="XB48" s="0"/>
      <c r="XC48" s="0"/>
      <c r="XD48" s="0"/>
      <c r="XE48" s="0"/>
      <c r="XF48" s="0"/>
      <c r="XG48" s="0"/>
      <c r="XH48" s="0"/>
      <c r="XI48" s="0"/>
      <c r="XJ48" s="0"/>
      <c r="XK48" s="0"/>
      <c r="XL48" s="0"/>
      <c r="XM48" s="0"/>
      <c r="XN48" s="0"/>
      <c r="XO48" s="0"/>
      <c r="XP48" s="0"/>
      <c r="XQ48" s="0"/>
      <c r="XR48" s="0"/>
      <c r="XS48" s="0"/>
      <c r="XT48" s="0"/>
      <c r="XU48" s="0"/>
      <c r="XV48" s="0"/>
      <c r="XW48" s="0"/>
      <c r="XX48" s="0"/>
      <c r="XY48" s="0"/>
      <c r="XZ48" s="0"/>
      <c r="YA48" s="0"/>
      <c r="YB48" s="0"/>
      <c r="YC48" s="0"/>
      <c r="YD48" s="0"/>
      <c r="YE48" s="0"/>
      <c r="YF48" s="0"/>
      <c r="YG48" s="0"/>
      <c r="YH48" s="0"/>
      <c r="YI48" s="0"/>
      <c r="YJ48" s="0"/>
      <c r="YK48" s="0"/>
      <c r="YL48" s="0"/>
      <c r="YM48" s="0"/>
      <c r="YN48" s="0"/>
      <c r="YO48" s="0"/>
      <c r="YP48" s="0"/>
      <c r="YQ48" s="0"/>
      <c r="YR48" s="0"/>
      <c r="YS48" s="0"/>
      <c r="YT48" s="0"/>
      <c r="YU48" s="0"/>
      <c r="YV48" s="0"/>
      <c r="YW48" s="0"/>
      <c r="YX48" s="0"/>
      <c r="YY48" s="0"/>
      <c r="YZ48" s="0"/>
      <c r="ZA48" s="0"/>
      <c r="ZB48" s="0"/>
      <c r="ZC48" s="0"/>
      <c r="ZD48" s="0"/>
      <c r="ZE48" s="0"/>
      <c r="ZF48" s="0"/>
      <c r="ZG48" s="0"/>
      <c r="ZH48" s="0"/>
      <c r="ZI48" s="0"/>
      <c r="ZJ48" s="0"/>
      <c r="ZK48" s="0"/>
      <c r="ZL48" s="0"/>
      <c r="ZM48" s="0"/>
      <c r="ZN48" s="0"/>
      <c r="ZO48" s="0"/>
      <c r="ZP48" s="0"/>
      <c r="ZQ48" s="0"/>
      <c r="ZR48" s="0"/>
      <c r="ZS48" s="0"/>
      <c r="ZT48" s="0"/>
      <c r="ZU48" s="0"/>
      <c r="ZV48" s="0"/>
      <c r="ZW48" s="0"/>
      <c r="ZX48" s="0"/>
      <c r="ZY48" s="0"/>
      <c r="ZZ48" s="0"/>
      <c r="AAA48" s="0"/>
      <c r="AAB48" s="0"/>
      <c r="AAC48" s="0"/>
      <c r="AAD48" s="0"/>
      <c r="AAE48" s="0"/>
      <c r="AAF48" s="0"/>
      <c r="AAG48" s="0"/>
      <c r="AAH48" s="0"/>
      <c r="AAI48" s="0"/>
      <c r="AAJ48" s="0"/>
      <c r="AAK48" s="0"/>
      <c r="AAL48" s="0"/>
      <c r="AAM48" s="0"/>
      <c r="AAN48" s="0"/>
      <c r="AAO48" s="0"/>
      <c r="AAP48" s="0"/>
      <c r="AAQ48" s="0"/>
      <c r="AAR48" s="0"/>
      <c r="AAS48" s="0"/>
      <c r="AAT48" s="0"/>
      <c r="AAU48" s="0"/>
      <c r="AAV48" s="0"/>
      <c r="AAW48" s="0"/>
      <c r="AAX48" s="0"/>
      <c r="AAY48" s="0"/>
      <c r="AAZ48" s="0"/>
      <c r="ABA48" s="0"/>
      <c r="ABB48" s="0"/>
      <c r="ABC48" s="0"/>
      <c r="ABD48" s="0"/>
      <c r="ABE48" s="0"/>
      <c r="ABF48" s="0"/>
      <c r="ABG48" s="0"/>
      <c r="ABH48" s="0"/>
      <c r="ABI48" s="0"/>
      <c r="ABJ48" s="0"/>
      <c r="ABK48" s="0"/>
      <c r="ABL48" s="0"/>
      <c r="ABM48" s="0"/>
      <c r="ABN48" s="0"/>
      <c r="ABO48" s="0"/>
      <c r="ABP48" s="0"/>
      <c r="ABQ48" s="0"/>
      <c r="ABR48" s="0"/>
      <c r="ABS48" s="0"/>
      <c r="ABT48" s="0"/>
      <c r="ABU48" s="0"/>
      <c r="ABV48" s="0"/>
      <c r="ABW48" s="0"/>
      <c r="ABX48" s="0"/>
      <c r="ABY48" s="0"/>
      <c r="ABZ48" s="0"/>
      <c r="ACA48" s="0"/>
      <c r="ACB48" s="0"/>
      <c r="ACC48" s="0"/>
      <c r="ACD48" s="0"/>
      <c r="ACE48" s="0"/>
      <c r="ACF48" s="0"/>
      <c r="ACG48" s="0"/>
      <c r="ACH48" s="0"/>
      <c r="ACI48" s="0"/>
      <c r="ACJ48" s="0"/>
      <c r="ACK48" s="0"/>
      <c r="ACL48" s="0"/>
      <c r="ACM48" s="0"/>
      <c r="ACN48" s="0"/>
      <c r="ACO48" s="0"/>
      <c r="ACP48" s="0"/>
      <c r="ACQ48" s="0"/>
      <c r="ACR48" s="0"/>
      <c r="ACS48" s="0"/>
      <c r="ACT48" s="0"/>
      <c r="ACU48" s="0"/>
      <c r="ACV48" s="0"/>
      <c r="ACW48" s="0"/>
      <c r="ACX48" s="0"/>
      <c r="ACY48" s="0"/>
      <c r="ACZ48" s="0"/>
      <c r="ADA48" s="0"/>
      <c r="ADB48" s="0"/>
      <c r="ADC48" s="0"/>
      <c r="ADD48" s="0"/>
      <c r="ADE48" s="0"/>
      <c r="ADF48" s="0"/>
      <c r="ADG48" s="0"/>
      <c r="ADH48" s="0"/>
      <c r="ADI48" s="0"/>
      <c r="ADJ48" s="0"/>
      <c r="ADK48" s="0"/>
      <c r="ADL48" s="0"/>
      <c r="ADM48" s="0"/>
      <c r="ADN48" s="0"/>
      <c r="ADO48" s="0"/>
      <c r="ADP48" s="0"/>
      <c r="ADQ48" s="0"/>
      <c r="ADR48" s="0"/>
      <c r="ADS48" s="0"/>
      <c r="ADT48" s="0"/>
      <c r="ADU48" s="0"/>
      <c r="ADV48" s="0"/>
      <c r="ADW48" s="0"/>
      <c r="ADX48" s="0"/>
      <c r="ADY48" s="0"/>
      <c r="ADZ48" s="0"/>
      <c r="AEA48" s="0"/>
      <c r="AEB48" s="0"/>
      <c r="AEC48" s="0"/>
      <c r="AED48" s="0"/>
      <c r="AEE48" s="0"/>
      <c r="AEF48" s="0"/>
      <c r="AEG48" s="0"/>
      <c r="AEH48" s="0"/>
      <c r="AEI48" s="0"/>
      <c r="AEJ48" s="0"/>
      <c r="AEK48" s="0"/>
      <c r="AEL48" s="0"/>
      <c r="AEM48" s="0"/>
      <c r="AEN48" s="0"/>
      <c r="AEO48" s="0"/>
      <c r="AEP48" s="0"/>
      <c r="AEQ48" s="0"/>
      <c r="AER48" s="0"/>
      <c r="AES48" s="0"/>
      <c r="AET48" s="0"/>
      <c r="AEU48" s="0"/>
      <c r="AEV48" s="0"/>
      <c r="AEW48" s="0"/>
      <c r="AEX48" s="0"/>
      <c r="AEY48" s="0"/>
      <c r="AEZ48" s="0"/>
      <c r="AFA48" s="0"/>
      <c r="AFB48" s="0"/>
      <c r="AFC48" s="0"/>
      <c r="AFD48" s="0"/>
      <c r="AFE48" s="0"/>
      <c r="AFF48" s="0"/>
      <c r="AFG48" s="0"/>
      <c r="AFH48" s="0"/>
      <c r="AFI48" s="0"/>
      <c r="AFJ48" s="0"/>
      <c r="AFK48" s="0"/>
      <c r="AFL48" s="0"/>
      <c r="AFM48" s="0"/>
      <c r="AFN48" s="0"/>
      <c r="AFO48" s="0"/>
      <c r="AFP48" s="0"/>
      <c r="AFQ48" s="0"/>
      <c r="AFR48" s="0"/>
      <c r="AFS48" s="0"/>
      <c r="AFT48" s="0"/>
      <c r="AFU48" s="0"/>
      <c r="AFV48" s="0"/>
      <c r="AFW48" s="0"/>
      <c r="AFX48" s="0"/>
      <c r="AFY48" s="0"/>
      <c r="AFZ48" s="0"/>
      <c r="AGA48" s="0"/>
      <c r="AGB48" s="0"/>
      <c r="AGC48" s="0"/>
      <c r="AGD48" s="0"/>
      <c r="AGE48" s="0"/>
      <c r="AGF48" s="0"/>
      <c r="AGG48" s="0"/>
      <c r="AGH48" s="0"/>
      <c r="AGI48" s="0"/>
      <c r="AGJ48" s="0"/>
      <c r="AGK48" s="0"/>
      <c r="AGL48" s="0"/>
      <c r="AGM48" s="0"/>
      <c r="AGN48" s="0"/>
      <c r="AGO48" s="0"/>
      <c r="AGP48" s="0"/>
      <c r="AGQ48" s="0"/>
      <c r="AGR48" s="0"/>
      <c r="AGS48" s="0"/>
      <c r="AGT48" s="0"/>
      <c r="AGU48" s="0"/>
      <c r="AGV48" s="0"/>
      <c r="AGW48" s="0"/>
      <c r="AGX48" s="0"/>
      <c r="AGY48" s="0"/>
      <c r="AGZ48" s="0"/>
      <c r="AHA48" s="0"/>
      <c r="AHB48" s="0"/>
      <c r="AHC48" s="0"/>
      <c r="AHD48" s="0"/>
      <c r="AHE48" s="0"/>
      <c r="AHF48" s="0"/>
      <c r="AHG48" s="0"/>
      <c r="AHH48" s="0"/>
      <c r="AHI48" s="0"/>
      <c r="AHJ48" s="0"/>
      <c r="AHK48" s="0"/>
      <c r="AHL48" s="0"/>
      <c r="AHM48" s="0"/>
      <c r="AHN48" s="0"/>
      <c r="AHO48" s="0"/>
      <c r="AHP48" s="0"/>
      <c r="AHQ48" s="0"/>
      <c r="AHR48" s="0"/>
      <c r="AHS48" s="0"/>
      <c r="AHT48" s="0"/>
      <c r="AHU48" s="0"/>
      <c r="AHV48" s="0"/>
      <c r="AHW48" s="0"/>
      <c r="AHX48" s="0"/>
      <c r="AHY48" s="0"/>
      <c r="AHZ48" s="0"/>
      <c r="AIA48" s="0"/>
      <c r="AIB48" s="0"/>
      <c r="AIC48" s="0"/>
      <c r="AID48" s="0"/>
      <c r="AIE48" s="0"/>
      <c r="AIF48" s="0"/>
      <c r="AIG48" s="0"/>
      <c r="AIH48" s="0"/>
      <c r="AII48" s="0"/>
      <c r="AIJ48" s="0"/>
      <c r="AIK48" s="0"/>
      <c r="AIL48" s="0"/>
      <c r="AIM48" s="0"/>
      <c r="AIN48" s="0"/>
      <c r="AIO48" s="0"/>
      <c r="AIP48" s="0"/>
      <c r="AIQ48" s="0"/>
      <c r="AIR48" s="0"/>
      <c r="AIS48" s="0"/>
      <c r="AIT48" s="0"/>
      <c r="AIU48" s="0"/>
      <c r="AIV48" s="0"/>
      <c r="AIW48" s="0"/>
      <c r="AIX48" s="0"/>
      <c r="AIY48" s="0"/>
      <c r="AIZ48" s="0"/>
      <c r="AJA48" s="0"/>
      <c r="AJB48" s="0"/>
      <c r="AJC48" s="0"/>
      <c r="AJD48" s="0"/>
      <c r="AJE48" s="0"/>
      <c r="AJF48" s="0"/>
      <c r="AJG48" s="0"/>
      <c r="AJH48" s="0"/>
      <c r="AJI48" s="0"/>
      <c r="AJJ48" s="0"/>
      <c r="AJK48" s="0"/>
      <c r="AJL48" s="0"/>
      <c r="AJM48" s="0"/>
      <c r="AJN48" s="0"/>
      <c r="AJO48" s="0"/>
      <c r="AJP48" s="0"/>
      <c r="AJQ48" s="0"/>
      <c r="AJR48" s="0"/>
      <c r="AJS48" s="0"/>
      <c r="AJT48" s="0"/>
      <c r="AJU48" s="0"/>
      <c r="AJV48" s="0"/>
      <c r="AJW48" s="0"/>
      <c r="AJX48" s="0"/>
      <c r="AJY48" s="0"/>
      <c r="AJZ48" s="0"/>
      <c r="AKA48" s="0"/>
      <c r="AKB48" s="0"/>
      <c r="AKC48" s="0"/>
      <c r="AKD48" s="0"/>
      <c r="AKE48" s="0"/>
      <c r="AKF48" s="0"/>
      <c r="AKG48" s="0"/>
      <c r="AKH48" s="0"/>
      <c r="AKI48" s="0"/>
      <c r="AKJ48" s="0"/>
      <c r="AKK48" s="0"/>
      <c r="AKL48" s="0"/>
      <c r="AKM48" s="0"/>
      <c r="AKN48" s="0"/>
      <c r="AKO48" s="0"/>
      <c r="AKP48" s="0"/>
      <c r="AKQ48" s="0"/>
      <c r="AKR48" s="0"/>
      <c r="AKS48" s="0"/>
      <c r="AKT48" s="0"/>
      <c r="AKU48" s="0"/>
      <c r="AKV48" s="0"/>
      <c r="AKW48" s="0"/>
      <c r="AKX48" s="0"/>
      <c r="AKY48" s="0"/>
      <c r="AKZ48" s="0"/>
      <c r="ALA48" s="0"/>
      <c r="ALB48" s="0"/>
      <c r="ALC48" s="0"/>
      <c r="ALD48" s="0"/>
      <c r="ALE48" s="0"/>
      <c r="ALF48" s="0"/>
      <c r="ALG48" s="0"/>
      <c r="ALH48" s="0"/>
      <c r="ALI48" s="0"/>
      <c r="ALJ48" s="0"/>
      <c r="ALK48" s="0"/>
      <c r="ALL48" s="0"/>
      <c r="ALM48" s="0"/>
      <c r="ALN48" s="0"/>
      <c r="ALO48" s="0"/>
      <c r="ALP48" s="0"/>
      <c r="ALQ48" s="0"/>
      <c r="ALR48" s="0"/>
      <c r="ALS48" s="0"/>
      <c r="ALT48" s="0"/>
      <c r="ALU48" s="0"/>
      <c r="ALV48" s="0"/>
      <c r="ALW48" s="0"/>
      <c r="ALX48" s="0"/>
      <c r="ALY48" s="0"/>
      <c r="ALZ48" s="0"/>
      <c r="AMA48" s="0"/>
      <c r="AMB48" s="0"/>
      <c r="AMC48" s="0"/>
      <c r="AMD48" s="0"/>
      <c r="AME48" s="0"/>
      <c r="AMF48" s="0"/>
      <c r="AMG48" s="0"/>
      <c r="AMH48" s="0"/>
      <c r="AMI48" s="0"/>
      <c r="AMJ48" s="0"/>
    </row>
    <row r="49" customFormat="false" ht="20.25" hidden="false" customHeight="true" outlineLevel="0" collapsed="false">
      <c r="A49" s="0"/>
      <c r="B49" s="83" t="n">
        <f aca="false">
B46+1</f>
        <v>
10</v>
      </c>
      <c r="C49" s="126"/>
      <c r="D49" s="126"/>
      <c r="E49" s="126"/>
      <c r="F49" s="127"/>
      <c r="G49" s="128"/>
      <c r="H49" s="225"/>
      <c r="I49" s="225"/>
      <c r="J49" s="225"/>
      <c r="K49" s="225"/>
      <c r="L49" s="130"/>
      <c r="M49" s="130"/>
      <c r="N49" s="130"/>
      <c r="O49" s="130"/>
      <c r="P49" s="131" t="s">
        <v>
58</v>
      </c>
      <c r="Q49" s="131"/>
      <c r="R49" s="131"/>
      <c r="S49" s="132"/>
      <c r="T49" s="133"/>
      <c r="U49" s="133"/>
      <c r="V49" s="133"/>
      <c r="W49" s="133"/>
      <c r="X49" s="133"/>
      <c r="Y49" s="134"/>
      <c r="Z49" s="132"/>
      <c r="AA49" s="133"/>
      <c r="AB49" s="133"/>
      <c r="AC49" s="133"/>
      <c r="AD49" s="133"/>
      <c r="AE49" s="133"/>
      <c r="AF49" s="134"/>
      <c r="AG49" s="132"/>
      <c r="AH49" s="133"/>
      <c r="AI49" s="133"/>
      <c r="AJ49" s="133"/>
      <c r="AK49" s="133"/>
      <c r="AL49" s="133"/>
      <c r="AM49" s="134"/>
      <c r="AN49" s="132"/>
      <c r="AO49" s="133"/>
      <c r="AP49" s="133"/>
      <c r="AQ49" s="133"/>
      <c r="AR49" s="133"/>
      <c r="AS49" s="133"/>
      <c r="AT49" s="134"/>
      <c r="AU49" s="132"/>
      <c r="AV49" s="133"/>
      <c r="AW49" s="134"/>
      <c r="AX49" s="135"/>
      <c r="AY49" s="135"/>
      <c r="AZ49" s="136"/>
      <c r="BA49" s="136"/>
      <c r="BB49" s="143"/>
      <c r="BC49" s="143"/>
      <c r="BD49" s="143"/>
      <c r="BE49" s="143"/>
      <c r="BF49" s="143"/>
      <c r="BG49" s="0"/>
      <c r="BH49" s="0"/>
      <c r="BI49" s="0"/>
      <c r="BJ49" s="0"/>
      <c r="BK49" s="0"/>
      <c r="BL49" s="0"/>
      <c r="BM49" s="0"/>
      <c r="BN49" s="0"/>
      <c r="BO49" s="0"/>
      <c r="BP49" s="0"/>
      <c r="BQ49" s="0"/>
      <c r="BR49" s="0"/>
      <c r="BS49" s="0"/>
      <c r="BT49" s="0"/>
      <c r="BU49" s="0"/>
      <c r="BV49" s="0"/>
      <c r="BW49" s="0"/>
      <c r="BX49" s="0"/>
      <c r="BY49" s="0"/>
      <c r="BZ49" s="0"/>
      <c r="CA49" s="0"/>
      <c r="CB49" s="0"/>
      <c r="CC49" s="0"/>
      <c r="CD49" s="0"/>
      <c r="CE49" s="0"/>
      <c r="CF49" s="0"/>
      <c r="CG49" s="0"/>
      <c r="CH49" s="0"/>
      <c r="CI49" s="0"/>
      <c r="CJ49" s="0"/>
      <c r="CK49" s="0"/>
      <c r="CL49" s="0"/>
      <c r="CM49" s="0"/>
      <c r="CN49" s="0"/>
      <c r="CO49" s="0"/>
      <c r="CP49" s="0"/>
      <c r="CQ49" s="0"/>
      <c r="CR49" s="0"/>
      <c r="CS49" s="0"/>
      <c r="CT49" s="0"/>
      <c r="CU49" s="0"/>
      <c r="CV49" s="0"/>
      <c r="CW49" s="0"/>
      <c r="CX49" s="0"/>
      <c r="CY49" s="0"/>
      <c r="CZ49" s="0"/>
      <c r="DA49" s="0"/>
      <c r="DB49" s="0"/>
      <c r="DC49" s="0"/>
      <c r="DD49" s="0"/>
      <c r="DE49" s="0"/>
      <c r="DF49" s="0"/>
      <c r="DG49" s="0"/>
      <c r="DH49" s="0"/>
      <c r="DI49" s="0"/>
      <c r="DJ49" s="0"/>
      <c r="DK49" s="0"/>
      <c r="DL49" s="0"/>
      <c r="DM49" s="0"/>
      <c r="DN49" s="0"/>
      <c r="DO49" s="0"/>
      <c r="DP49" s="0"/>
      <c r="DQ49" s="0"/>
      <c r="DR49" s="0"/>
      <c r="DS49" s="0"/>
      <c r="DT49" s="0"/>
      <c r="DU49" s="0"/>
      <c r="DV49" s="0"/>
      <c r="DW49" s="0"/>
      <c r="DX49" s="0"/>
      <c r="DY49" s="0"/>
      <c r="DZ49" s="0"/>
      <c r="EA49" s="0"/>
      <c r="EB49" s="0"/>
      <c r="EC49" s="0"/>
      <c r="ED49" s="0"/>
      <c r="EE49" s="0"/>
      <c r="EF49" s="0"/>
      <c r="EG49" s="0"/>
      <c r="EH49" s="0"/>
      <c r="EI49" s="0"/>
      <c r="EJ49" s="0"/>
      <c r="EK49" s="0"/>
      <c r="EL49" s="0"/>
      <c r="EM49" s="0"/>
      <c r="EN49" s="0"/>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c r="IW49" s="0"/>
      <c r="IX49" s="0"/>
      <c r="IY49" s="0"/>
      <c r="IZ49" s="0"/>
      <c r="JA49" s="0"/>
      <c r="JB49" s="0"/>
      <c r="JC49" s="0"/>
      <c r="JD49" s="0"/>
      <c r="JE49" s="0"/>
      <c r="JF49" s="0"/>
      <c r="JG49" s="0"/>
      <c r="JH49" s="0"/>
      <c r="JI49" s="0"/>
      <c r="JJ49" s="0"/>
      <c r="JK49" s="0"/>
      <c r="JL49" s="0"/>
      <c r="JM49" s="0"/>
      <c r="JN49" s="0"/>
      <c r="JO49" s="0"/>
      <c r="JP49" s="0"/>
      <c r="JQ49" s="0"/>
      <c r="JR49" s="0"/>
      <c r="JS49" s="0"/>
      <c r="JT49" s="0"/>
      <c r="JU49" s="0"/>
      <c r="JV49" s="0"/>
      <c r="JW49" s="0"/>
      <c r="JX49" s="0"/>
      <c r="JY49" s="0"/>
      <c r="JZ49" s="0"/>
      <c r="KA49" s="0"/>
      <c r="KB49" s="0"/>
      <c r="KC49" s="0"/>
      <c r="KD49" s="0"/>
      <c r="KE49" s="0"/>
      <c r="KF49" s="0"/>
      <c r="KG49" s="0"/>
      <c r="KH49" s="0"/>
      <c r="KI49" s="0"/>
      <c r="KJ49" s="0"/>
      <c r="KK49" s="0"/>
      <c r="KL49" s="0"/>
      <c r="KM49" s="0"/>
      <c r="KN49" s="0"/>
      <c r="KO49" s="0"/>
      <c r="KP49" s="0"/>
      <c r="KQ49" s="0"/>
      <c r="KR49" s="0"/>
      <c r="KS49" s="0"/>
      <c r="KT49" s="0"/>
      <c r="KU49" s="0"/>
      <c r="KV49" s="0"/>
      <c r="KW49" s="0"/>
      <c r="KX49" s="0"/>
      <c r="KY49" s="0"/>
      <c r="KZ49" s="0"/>
      <c r="LA49" s="0"/>
      <c r="LB49" s="0"/>
      <c r="LC49" s="0"/>
      <c r="LD49" s="0"/>
      <c r="LE49" s="0"/>
      <c r="LF49" s="0"/>
      <c r="LG49" s="0"/>
      <c r="LH49" s="0"/>
      <c r="LI49" s="0"/>
      <c r="LJ49" s="0"/>
      <c r="LK49" s="0"/>
      <c r="LL49" s="0"/>
      <c r="LM49" s="0"/>
      <c r="LN49" s="0"/>
      <c r="LO49" s="0"/>
      <c r="LP49" s="0"/>
      <c r="LQ49" s="0"/>
      <c r="LR49" s="0"/>
      <c r="LS49" s="0"/>
      <c r="LT49" s="0"/>
      <c r="LU49" s="0"/>
      <c r="LV49" s="0"/>
      <c r="LW49" s="0"/>
      <c r="LX49" s="0"/>
      <c r="LY49" s="0"/>
      <c r="LZ49" s="0"/>
      <c r="MA49" s="0"/>
      <c r="MB49" s="0"/>
      <c r="MC49" s="0"/>
      <c r="MD49" s="0"/>
      <c r="ME49" s="0"/>
      <c r="MF49" s="0"/>
      <c r="MG49" s="0"/>
      <c r="MH49" s="0"/>
      <c r="MI49" s="0"/>
      <c r="MJ49" s="0"/>
      <c r="MK49" s="0"/>
      <c r="ML49" s="0"/>
      <c r="MM49" s="0"/>
      <c r="MN49" s="0"/>
      <c r="MO49" s="0"/>
      <c r="MP49" s="0"/>
      <c r="MQ49" s="0"/>
      <c r="MR49" s="0"/>
      <c r="MS49" s="0"/>
      <c r="MT49" s="0"/>
      <c r="MU49" s="0"/>
      <c r="MV49" s="0"/>
      <c r="MW49" s="0"/>
      <c r="MX49" s="0"/>
      <c r="MY49" s="0"/>
      <c r="MZ49" s="0"/>
      <c r="NA49" s="0"/>
      <c r="NB49" s="0"/>
      <c r="NC49" s="0"/>
      <c r="ND49" s="0"/>
      <c r="NE49" s="0"/>
      <c r="NF49" s="0"/>
      <c r="NG49" s="0"/>
      <c r="NH49" s="0"/>
      <c r="NI49" s="0"/>
      <c r="NJ49" s="0"/>
      <c r="NK49" s="0"/>
      <c r="NL49" s="0"/>
      <c r="NM49" s="0"/>
      <c r="NN49" s="0"/>
      <c r="NO49" s="0"/>
      <c r="NP49" s="0"/>
      <c r="NQ49" s="0"/>
      <c r="NR49" s="0"/>
      <c r="NS49" s="0"/>
      <c r="NT49" s="0"/>
      <c r="NU49" s="0"/>
      <c r="NV49" s="0"/>
      <c r="NW49" s="0"/>
      <c r="NX49" s="0"/>
      <c r="NY49" s="0"/>
      <c r="NZ49" s="0"/>
      <c r="OA49" s="0"/>
      <c r="OB49" s="0"/>
      <c r="OC49" s="0"/>
      <c r="OD49" s="0"/>
      <c r="OE49" s="0"/>
      <c r="OF49" s="0"/>
      <c r="OG49" s="0"/>
      <c r="OH49" s="0"/>
      <c r="OI49" s="0"/>
      <c r="OJ49" s="0"/>
      <c r="OK49" s="0"/>
      <c r="OL49" s="0"/>
      <c r="OM49" s="0"/>
      <c r="ON49" s="0"/>
      <c r="OO49" s="0"/>
      <c r="OP49" s="0"/>
      <c r="OQ49" s="0"/>
      <c r="OR49" s="0"/>
      <c r="OS49" s="0"/>
      <c r="OT49" s="0"/>
      <c r="OU49" s="0"/>
      <c r="OV49" s="0"/>
      <c r="OW49" s="0"/>
      <c r="OX49" s="0"/>
      <c r="OY49" s="0"/>
      <c r="OZ49" s="0"/>
      <c r="PA49" s="0"/>
      <c r="PB49" s="0"/>
      <c r="PC49" s="0"/>
      <c r="PD49" s="0"/>
      <c r="PE49" s="0"/>
      <c r="PF49" s="0"/>
      <c r="PG49" s="0"/>
      <c r="PH49" s="0"/>
      <c r="PI49" s="0"/>
      <c r="PJ49" s="0"/>
      <c r="PK49" s="0"/>
      <c r="PL49" s="0"/>
      <c r="PM49" s="0"/>
      <c r="PN49" s="0"/>
      <c r="PO49" s="0"/>
      <c r="PP49" s="0"/>
      <c r="PQ49" s="0"/>
      <c r="PR49" s="0"/>
      <c r="PS49" s="0"/>
      <c r="PT49" s="0"/>
      <c r="PU49" s="0"/>
      <c r="PV49" s="0"/>
      <c r="PW49" s="0"/>
      <c r="PX49" s="0"/>
      <c r="PY49" s="0"/>
      <c r="PZ49" s="0"/>
      <c r="QA49" s="0"/>
      <c r="QB49" s="0"/>
      <c r="QC49" s="0"/>
      <c r="QD49" s="0"/>
      <c r="QE49" s="0"/>
      <c r="QF49" s="0"/>
      <c r="QG49" s="0"/>
      <c r="QH49" s="0"/>
      <c r="QI49" s="0"/>
      <c r="QJ49" s="0"/>
      <c r="QK49" s="0"/>
      <c r="QL49" s="0"/>
      <c r="QM49" s="0"/>
      <c r="QN49" s="0"/>
      <c r="QO49" s="0"/>
      <c r="QP49" s="0"/>
      <c r="QQ49" s="0"/>
      <c r="QR49" s="0"/>
      <c r="QS49" s="0"/>
      <c r="QT49" s="0"/>
      <c r="QU49" s="0"/>
      <c r="QV49" s="0"/>
      <c r="QW49" s="0"/>
      <c r="QX49" s="0"/>
      <c r="QY49" s="0"/>
      <c r="QZ49" s="0"/>
      <c r="RA49" s="0"/>
      <c r="RB49" s="0"/>
      <c r="RC49" s="0"/>
      <c r="RD49" s="0"/>
      <c r="RE49" s="0"/>
      <c r="RF49" s="0"/>
      <c r="RG49" s="0"/>
      <c r="RH49" s="0"/>
      <c r="RI49" s="0"/>
      <c r="RJ49" s="0"/>
      <c r="RK49" s="0"/>
      <c r="RL49" s="0"/>
      <c r="RM49" s="0"/>
      <c r="RN49" s="0"/>
      <c r="RO49" s="0"/>
      <c r="RP49" s="0"/>
      <c r="RQ49" s="0"/>
      <c r="RR49" s="0"/>
      <c r="RS49" s="0"/>
      <c r="RT49" s="0"/>
      <c r="RU49" s="0"/>
      <c r="RV49" s="0"/>
      <c r="RW49" s="0"/>
      <c r="RX49" s="0"/>
      <c r="RY49" s="0"/>
      <c r="RZ49" s="0"/>
      <c r="SA49" s="0"/>
      <c r="SB49" s="0"/>
      <c r="SC49" s="0"/>
      <c r="SD49" s="0"/>
      <c r="SE49" s="0"/>
      <c r="SF49" s="0"/>
      <c r="SG49" s="0"/>
      <c r="SH49" s="0"/>
      <c r="SI49" s="0"/>
      <c r="SJ49" s="0"/>
      <c r="SK49" s="0"/>
      <c r="SL49" s="0"/>
      <c r="SM49" s="0"/>
      <c r="SN49" s="0"/>
      <c r="SO49" s="0"/>
      <c r="SP49" s="0"/>
      <c r="SQ49" s="0"/>
      <c r="SR49" s="0"/>
      <c r="SS49" s="0"/>
      <c r="ST49" s="0"/>
      <c r="SU49" s="0"/>
      <c r="SV49" s="0"/>
      <c r="SW49" s="0"/>
      <c r="SX49" s="0"/>
      <c r="SY49" s="0"/>
      <c r="SZ49" s="0"/>
      <c r="TA49" s="0"/>
      <c r="TB49" s="0"/>
      <c r="TC49" s="0"/>
      <c r="TD49" s="0"/>
      <c r="TE49" s="0"/>
      <c r="TF49" s="0"/>
      <c r="TG49" s="0"/>
      <c r="TH49" s="0"/>
      <c r="TI49" s="0"/>
      <c r="TJ49" s="0"/>
      <c r="TK49" s="0"/>
      <c r="TL49" s="0"/>
      <c r="TM49" s="0"/>
      <c r="TN49" s="0"/>
      <c r="TO49" s="0"/>
      <c r="TP49" s="0"/>
      <c r="TQ49" s="0"/>
      <c r="TR49" s="0"/>
      <c r="TS49" s="0"/>
      <c r="TT49" s="0"/>
      <c r="TU49" s="0"/>
      <c r="TV49" s="0"/>
      <c r="TW49" s="0"/>
      <c r="TX49" s="0"/>
      <c r="TY49" s="0"/>
      <c r="TZ49" s="0"/>
      <c r="UA49" s="0"/>
      <c r="UB49" s="0"/>
      <c r="UC49" s="0"/>
      <c r="UD49" s="0"/>
      <c r="UE49" s="0"/>
      <c r="UF49" s="0"/>
      <c r="UG49" s="0"/>
      <c r="UH49" s="0"/>
      <c r="UI49" s="0"/>
      <c r="UJ49" s="0"/>
      <c r="UK49" s="0"/>
      <c r="UL49" s="0"/>
      <c r="UM49" s="0"/>
      <c r="UN49" s="0"/>
      <c r="UO49" s="0"/>
      <c r="UP49" s="0"/>
      <c r="UQ49" s="0"/>
      <c r="UR49" s="0"/>
      <c r="US49" s="0"/>
      <c r="UT49" s="0"/>
      <c r="UU49" s="0"/>
      <c r="UV49" s="0"/>
      <c r="UW49" s="0"/>
      <c r="UX49" s="0"/>
      <c r="UY49" s="0"/>
      <c r="UZ49" s="0"/>
      <c r="VA49" s="0"/>
      <c r="VB49" s="0"/>
      <c r="VC49" s="0"/>
      <c r="VD49" s="0"/>
      <c r="VE49" s="0"/>
      <c r="VF49" s="0"/>
      <c r="VG49" s="0"/>
      <c r="VH49" s="0"/>
      <c r="VI49" s="0"/>
      <c r="VJ49" s="0"/>
      <c r="VK49" s="0"/>
      <c r="VL49" s="0"/>
      <c r="VM49" s="0"/>
      <c r="VN49" s="0"/>
      <c r="VO49" s="0"/>
      <c r="VP49" s="0"/>
      <c r="VQ49" s="0"/>
      <c r="VR49" s="0"/>
      <c r="VS49" s="0"/>
      <c r="VT49" s="0"/>
      <c r="VU49" s="0"/>
      <c r="VV49" s="0"/>
      <c r="VW49" s="0"/>
      <c r="VX49" s="0"/>
      <c r="VY49" s="0"/>
      <c r="VZ49" s="0"/>
      <c r="WA49" s="0"/>
      <c r="WB49" s="0"/>
      <c r="WC49" s="0"/>
      <c r="WD49" s="0"/>
      <c r="WE49" s="0"/>
      <c r="WF49" s="0"/>
      <c r="WG49" s="0"/>
      <c r="WH49" s="0"/>
      <c r="WI49" s="0"/>
      <c r="WJ49" s="0"/>
      <c r="WK49" s="0"/>
      <c r="WL49" s="0"/>
      <c r="WM49" s="0"/>
      <c r="WN49" s="0"/>
      <c r="WO49" s="0"/>
      <c r="WP49" s="0"/>
      <c r="WQ49" s="0"/>
      <c r="WR49" s="0"/>
      <c r="WS49" s="0"/>
      <c r="WT49" s="0"/>
      <c r="WU49" s="0"/>
      <c r="WV49" s="0"/>
      <c r="WW49" s="0"/>
      <c r="WX49" s="0"/>
      <c r="WY49" s="0"/>
      <c r="WZ49" s="0"/>
      <c r="XA49" s="0"/>
      <c r="XB49" s="0"/>
      <c r="XC49" s="0"/>
      <c r="XD49" s="0"/>
      <c r="XE49" s="0"/>
      <c r="XF49" s="0"/>
      <c r="XG49" s="0"/>
      <c r="XH49" s="0"/>
      <c r="XI49" s="0"/>
      <c r="XJ49" s="0"/>
      <c r="XK49" s="0"/>
      <c r="XL49" s="0"/>
      <c r="XM49" s="0"/>
      <c r="XN49" s="0"/>
      <c r="XO49" s="0"/>
      <c r="XP49" s="0"/>
      <c r="XQ49" s="0"/>
      <c r="XR49" s="0"/>
      <c r="XS49" s="0"/>
      <c r="XT49" s="0"/>
      <c r="XU49" s="0"/>
      <c r="XV49" s="0"/>
      <c r="XW49" s="0"/>
      <c r="XX49" s="0"/>
      <c r="XY49" s="0"/>
      <c r="XZ49" s="0"/>
      <c r="YA49" s="0"/>
      <c r="YB49" s="0"/>
      <c r="YC49" s="0"/>
      <c r="YD49" s="0"/>
      <c r="YE49" s="0"/>
      <c r="YF49" s="0"/>
      <c r="YG49" s="0"/>
      <c r="YH49" s="0"/>
      <c r="YI49" s="0"/>
      <c r="YJ49" s="0"/>
      <c r="YK49" s="0"/>
      <c r="YL49" s="0"/>
      <c r="YM49" s="0"/>
      <c r="YN49" s="0"/>
      <c r="YO49" s="0"/>
      <c r="YP49" s="0"/>
      <c r="YQ49" s="0"/>
      <c r="YR49" s="0"/>
      <c r="YS49" s="0"/>
      <c r="YT49" s="0"/>
      <c r="YU49" s="0"/>
      <c r="YV49" s="0"/>
      <c r="YW49" s="0"/>
      <c r="YX49" s="0"/>
      <c r="YY49" s="0"/>
      <c r="YZ49" s="0"/>
      <c r="ZA49" s="0"/>
      <c r="ZB49" s="0"/>
      <c r="ZC49" s="0"/>
      <c r="ZD49" s="0"/>
      <c r="ZE49" s="0"/>
      <c r="ZF49" s="0"/>
      <c r="ZG49" s="0"/>
      <c r="ZH49" s="0"/>
      <c r="ZI49" s="0"/>
      <c r="ZJ49" s="0"/>
      <c r="ZK49" s="0"/>
      <c r="ZL49" s="0"/>
      <c r="ZM49" s="0"/>
      <c r="ZN49" s="0"/>
      <c r="ZO49" s="0"/>
      <c r="ZP49" s="0"/>
      <c r="ZQ49" s="0"/>
      <c r="ZR49" s="0"/>
      <c r="ZS49" s="0"/>
      <c r="ZT49" s="0"/>
      <c r="ZU49" s="0"/>
      <c r="ZV49" s="0"/>
      <c r="ZW49" s="0"/>
      <c r="ZX49" s="0"/>
      <c r="ZY49" s="0"/>
      <c r="ZZ49" s="0"/>
      <c r="AAA49" s="0"/>
      <c r="AAB49" s="0"/>
      <c r="AAC49" s="0"/>
      <c r="AAD49" s="0"/>
      <c r="AAE49" s="0"/>
      <c r="AAF49" s="0"/>
      <c r="AAG49" s="0"/>
      <c r="AAH49" s="0"/>
      <c r="AAI49" s="0"/>
      <c r="AAJ49" s="0"/>
      <c r="AAK49" s="0"/>
      <c r="AAL49" s="0"/>
      <c r="AAM49" s="0"/>
      <c r="AAN49" s="0"/>
      <c r="AAO49" s="0"/>
      <c r="AAP49" s="0"/>
      <c r="AAQ49" s="0"/>
      <c r="AAR49" s="0"/>
      <c r="AAS49" s="0"/>
      <c r="AAT49" s="0"/>
      <c r="AAU49" s="0"/>
      <c r="AAV49" s="0"/>
      <c r="AAW49" s="0"/>
      <c r="AAX49" s="0"/>
      <c r="AAY49" s="0"/>
      <c r="AAZ49" s="0"/>
      <c r="ABA49" s="0"/>
      <c r="ABB49" s="0"/>
      <c r="ABC49" s="0"/>
      <c r="ABD49" s="0"/>
      <c r="ABE49" s="0"/>
      <c r="ABF49" s="0"/>
      <c r="ABG49" s="0"/>
      <c r="ABH49" s="0"/>
      <c r="ABI49" s="0"/>
      <c r="ABJ49" s="0"/>
      <c r="ABK49" s="0"/>
      <c r="ABL49" s="0"/>
      <c r="ABM49" s="0"/>
      <c r="ABN49" s="0"/>
      <c r="ABO49" s="0"/>
      <c r="ABP49" s="0"/>
      <c r="ABQ49" s="0"/>
      <c r="ABR49" s="0"/>
      <c r="ABS49" s="0"/>
      <c r="ABT49" s="0"/>
      <c r="ABU49" s="0"/>
      <c r="ABV49" s="0"/>
      <c r="ABW49" s="0"/>
      <c r="ABX49" s="0"/>
      <c r="ABY49" s="0"/>
      <c r="ABZ49" s="0"/>
      <c r="ACA49" s="0"/>
      <c r="ACB49" s="0"/>
      <c r="ACC49" s="0"/>
      <c r="ACD49" s="0"/>
      <c r="ACE49" s="0"/>
      <c r="ACF49" s="0"/>
      <c r="ACG49" s="0"/>
      <c r="ACH49" s="0"/>
      <c r="ACI49" s="0"/>
      <c r="ACJ49" s="0"/>
      <c r="ACK49" s="0"/>
      <c r="ACL49" s="0"/>
      <c r="ACM49" s="0"/>
      <c r="ACN49" s="0"/>
      <c r="ACO49" s="0"/>
      <c r="ACP49" s="0"/>
      <c r="ACQ49" s="0"/>
      <c r="ACR49" s="0"/>
      <c r="ACS49" s="0"/>
      <c r="ACT49" s="0"/>
      <c r="ACU49" s="0"/>
      <c r="ACV49" s="0"/>
      <c r="ACW49" s="0"/>
      <c r="ACX49" s="0"/>
      <c r="ACY49" s="0"/>
      <c r="ACZ49" s="0"/>
      <c r="ADA49" s="0"/>
      <c r="ADB49" s="0"/>
      <c r="ADC49" s="0"/>
      <c r="ADD49" s="0"/>
      <c r="ADE49" s="0"/>
      <c r="ADF49" s="0"/>
      <c r="ADG49" s="0"/>
      <c r="ADH49" s="0"/>
      <c r="ADI49" s="0"/>
      <c r="ADJ49" s="0"/>
      <c r="ADK49" s="0"/>
      <c r="ADL49" s="0"/>
      <c r="ADM49" s="0"/>
      <c r="ADN49" s="0"/>
      <c r="ADO49" s="0"/>
      <c r="ADP49" s="0"/>
      <c r="ADQ49" s="0"/>
      <c r="ADR49" s="0"/>
      <c r="ADS49" s="0"/>
      <c r="ADT49" s="0"/>
      <c r="ADU49" s="0"/>
      <c r="ADV49" s="0"/>
      <c r="ADW49" s="0"/>
      <c r="ADX49" s="0"/>
      <c r="ADY49" s="0"/>
      <c r="ADZ49" s="0"/>
      <c r="AEA49" s="0"/>
      <c r="AEB49" s="0"/>
      <c r="AEC49" s="0"/>
      <c r="AED49" s="0"/>
      <c r="AEE49" s="0"/>
      <c r="AEF49" s="0"/>
      <c r="AEG49" s="0"/>
      <c r="AEH49" s="0"/>
      <c r="AEI49" s="0"/>
      <c r="AEJ49" s="0"/>
      <c r="AEK49" s="0"/>
      <c r="AEL49" s="0"/>
      <c r="AEM49" s="0"/>
      <c r="AEN49" s="0"/>
      <c r="AEO49" s="0"/>
      <c r="AEP49" s="0"/>
      <c r="AEQ49" s="0"/>
      <c r="AER49" s="0"/>
      <c r="AES49" s="0"/>
      <c r="AET49" s="0"/>
      <c r="AEU49" s="0"/>
      <c r="AEV49" s="0"/>
      <c r="AEW49" s="0"/>
      <c r="AEX49" s="0"/>
      <c r="AEY49" s="0"/>
      <c r="AEZ49" s="0"/>
      <c r="AFA49" s="0"/>
      <c r="AFB49" s="0"/>
      <c r="AFC49" s="0"/>
      <c r="AFD49" s="0"/>
      <c r="AFE49" s="0"/>
      <c r="AFF49" s="0"/>
      <c r="AFG49" s="0"/>
      <c r="AFH49" s="0"/>
      <c r="AFI49" s="0"/>
      <c r="AFJ49" s="0"/>
      <c r="AFK49" s="0"/>
      <c r="AFL49" s="0"/>
      <c r="AFM49" s="0"/>
      <c r="AFN49" s="0"/>
      <c r="AFO49" s="0"/>
      <c r="AFP49" s="0"/>
      <c r="AFQ49" s="0"/>
      <c r="AFR49" s="0"/>
      <c r="AFS49" s="0"/>
      <c r="AFT49" s="0"/>
      <c r="AFU49" s="0"/>
      <c r="AFV49" s="0"/>
      <c r="AFW49" s="0"/>
      <c r="AFX49" s="0"/>
      <c r="AFY49" s="0"/>
      <c r="AFZ49" s="0"/>
      <c r="AGA49" s="0"/>
      <c r="AGB49" s="0"/>
      <c r="AGC49" s="0"/>
      <c r="AGD49" s="0"/>
      <c r="AGE49" s="0"/>
      <c r="AGF49" s="0"/>
      <c r="AGG49" s="0"/>
      <c r="AGH49" s="0"/>
      <c r="AGI49" s="0"/>
      <c r="AGJ49" s="0"/>
      <c r="AGK49" s="0"/>
      <c r="AGL49" s="0"/>
      <c r="AGM49" s="0"/>
      <c r="AGN49" s="0"/>
      <c r="AGO49" s="0"/>
      <c r="AGP49" s="0"/>
      <c r="AGQ49" s="0"/>
      <c r="AGR49" s="0"/>
      <c r="AGS49" s="0"/>
      <c r="AGT49" s="0"/>
      <c r="AGU49" s="0"/>
      <c r="AGV49" s="0"/>
      <c r="AGW49" s="0"/>
      <c r="AGX49" s="0"/>
      <c r="AGY49" s="0"/>
      <c r="AGZ49" s="0"/>
      <c r="AHA49" s="0"/>
      <c r="AHB49" s="0"/>
      <c r="AHC49" s="0"/>
      <c r="AHD49" s="0"/>
      <c r="AHE49" s="0"/>
      <c r="AHF49" s="0"/>
      <c r="AHG49" s="0"/>
      <c r="AHH49" s="0"/>
      <c r="AHI49" s="0"/>
      <c r="AHJ49" s="0"/>
      <c r="AHK49" s="0"/>
      <c r="AHL49" s="0"/>
      <c r="AHM49" s="0"/>
      <c r="AHN49" s="0"/>
      <c r="AHO49" s="0"/>
      <c r="AHP49" s="0"/>
      <c r="AHQ49" s="0"/>
      <c r="AHR49" s="0"/>
      <c r="AHS49" s="0"/>
      <c r="AHT49" s="0"/>
      <c r="AHU49" s="0"/>
      <c r="AHV49" s="0"/>
      <c r="AHW49" s="0"/>
      <c r="AHX49" s="0"/>
      <c r="AHY49" s="0"/>
      <c r="AHZ49" s="0"/>
      <c r="AIA49" s="0"/>
      <c r="AIB49" s="0"/>
      <c r="AIC49" s="0"/>
      <c r="AID49" s="0"/>
      <c r="AIE49" s="0"/>
      <c r="AIF49" s="0"/>
      <c r="AIG49" s="0"/>
      <c r="AIH49" s="0"/>
      <c r="AII49" s="0"/>
      <c r="AIJ49" s="0"/>
      <c r="AIK49" s="0"/>
      <c r="AIL49" s="0"/>
      <c r="AIM49" s="0"/>
      <c r="AIN49" s="0"/>
      <c r="AIO49" s="0"/>
      <c r="AIP49" s="0"/>
      <c r="AIQ49" s="0"/>
      <c r="AIR49" s="0"/>
      <c r="AIS49" s="0"/>
      <c r="AIT49" s="0"/>
      <c r="AIU49" s="0"/>
      <c r="AIV49" s="0"/>
      <c r="AIW49" s="0"/>
      <c r="AIX49" s="0"/>
      <c r="AIY49" s="0"/>
      <c r="AIZ49" s="0"/>
      <c r="AJA49" s="0"/>
      <c r="AJB49" s="0"/>
      <c r="AJC49" s="0"/>
      <c r="AJD49" s="0"/>
      <c r="AJE49" s="0"/>
      <c r="AJF49" s="0"/>
      <c r="AJG49" s="0"/>
      <c r="AJH49" s="0"/>
      <c r="AJI49" s="0"/>
      <c r="AJJ49" s="0"/>
      <c r="AJK49" s="0"/>
      <c r="AJL49" s="0"/>
      <c r="AJM49" s="0"/>
      <c r="AJN49" s="0"/>
      <c r="AJO49" s="0"/>
      <c r="AJP49" s="0"/>
      <c r="AJQ49" s="0"/>
      <c r="AJR49" s="0"/>
      <c r="AJS49" s="0"/>
      <c r="AJT49" s="0"/>
      <c r="AJU49" s="0"/>
      <c r="AJV49" s="0"/>
      <c r="AJW49" s="0"/>
      <c r="AJX49" s="0"/>
      <c r="AJY49" s="0"/>
      <c r="AJZ49" s="0"/>
      <c r="AKA49" s="0"/>
      <c r="AKB49" s="0"/>
      <c r="AKC49" s="0"/>
      <c r="AKD49" s="0"/>
      <c r="AKE49" s="0"/>
      <c r="AKF49" s="0"/>
      <c r="AKG49" s="0"/>
      <c r="AKH49" s="0"/>
      <c r="AKI49" s="0"/>
      <c r="AKJ49" s="0"/>
      <c r="AKK49" s="0"/>
      <c r="AKL49" s="0"/>
      <c r="AKM49" s="0"/>
      <c r="AKN49" s="0"/>
      <c r="AKO49" s="0"/>
      <c r="AKP49" s="0"/>
      <c r="AKQ49" s="0"/>
      <c r="AKR49" s="0"/>
      <c r="AKS49" s="0"/>
      <c r="AKT49" s="0"/>
      <c r="AKU49" s="0"/>
      <c r="AKV49" s="0"/>
      <c r="AKW49" s="0"/>
      <c r="AKX49" s="0"/>
      <c r="AKY49" s="0"/>
      <c r="AKZ49" s="0"/>
      <c r="ALA49" s="0"/>
      <c r="ALB49" s="0"/>
      <c r="ALC49" s="0"/>
      <c r="ALD49" s="0"/>
      <c r="ALE49" s="0"/>
      <c r="ALF49" s="0"/>
      <c r="ALG49" s="0"/>
      <c r="ALH49" s="0"/>
      <c r="ALI49" s="0"/>
      <c r="ALJ49" s="0"/>
      <c r="ALK49" s="0"/>
      <c r="ALL49" s="0"/>
      <c r="ALM49" s="0"/>
      <c r="ALN49" s="0"/>
      <c r="ALO49" s="0"/>
      <c r="ALP49" s="0"/>
      <c r="ALQ49" s="0"/>
      <c r="ALR49" s="0"/>
      <c r="ALS49" s="0"/>
      <c r="ALT49" s="0"/>
      <c r="ALU49" s="0"/>
      <c r="ALV49" s="0"/>
      <c r="ALW49" s="0"/>
      <c r="ALX49" s="0"/>
      <c r="ALY49" s="0"/>
      <c r="ALZ49" s="0"/>
      <c r="AMA49" s="0"/>
      <c r="AMB49" s="0"/>
      <c r="AMC49" s="0"/>
      <c r="AMD49" s="0"/>
      <c r="AME49" s="0"/>
      <c r="AMF49" s="0"/>
      <c r="AMG49" s="0"/>
      <c r="AMH49" s="0"/>
      <c r="AMI49" s="0"/>
      <c r="AMJ49" s="0"/>
    </row>
    <row r="50" customFormat="false" ht="20.25" hidden="false" customHeight="true" outlineLevel="0" collapsed="false">
      <c r="A50" s="0"/>
      <c r="B50" s="83"/>
      <c r="C50" s="226"/>
      <c r="D50" s="226"/>
      <c r="E50" s="226"/>
      <c r="F50" s="111"/>
      <c r="G50" s="128"/>
      <c r="H50" s="225"/>
      <c r="I50" s="225"/>
      <c r="J50" s="225"/>
      <c r="K50" s="225"/>
      <c r="L50" s="130"/>
      <c r="M50" s="130"/>
      <c r="N50" s="130"/>
      <c r="O50" s="130"/>
      <c r="P50" s="112" t="s">
        <v>
62</v>
      </c>
      <c r="Q50" s="112"/>
      <c r="R50" s="112"/>
      <c r="S50" s="113" t="str">
        <f aca="false">
IF(S49="","",VLOOKUP(S49,'シフト記号表（勤務時間帯)'!$C$5:$K$36,9,0))</f>
        <v>
</v>
      </c>
      <c r="T50" s="114" t="str">
        <f aca="false">
IF(T49="","",VLOOKUP(T49,'シフト記号表（勤務時間帯)'!$C$5:$K$36,9,0))</f>
        <v>
</v>
      </c>
      <c r="U50" s="114" t="str">
        <f aca="false">
IF(U49="","",VLOOKUP(U49,'シフト記号表（勤務時間帯)'!$C$5:$K$36,9,0))</f>
        <v>
</v>
      </c>
      <c r="V50" s="114" t="str">
        <f aca="false">
IF(V49="","",VLOOKUP(V49,'シフト記号表（勤務時間帯)'!$C$5:$K$36,9,0))</f>
        <v>
</v>
      </c>
      <c r="W50" s="114" t="str">
        <f aca="false">
IF(W49="","",VLOOKUP(W49,'シフト記号表（勤務時間帯)'!$C$5:$K$36,9,0))</f>
        <v>
</v>
      </c>
      <c r="X50" s="114" t="str">
        <f aca="false">
IF(X49="","",VLOOKUP(X49,'シフト記号表（勤務時間帯)'!$C$5:$K$36,9,0))</f>
        <v>
</v>
      </c>
      <c r="Y50" s="115" t="str">
        <f aca="false">
IF(Y49="","",VLOOKUP(Y49,'シフト記号表（勤務時間帯)'!$C$5:$K$36,9,0))</f>
        <v>
</v>
      </c>
      <c r="Z50" s="113" t="str">
        <f aca="false">
IF(Z49="","",VLOOKUP(Z49,'シフト記号表（勤務時間帯)'!$C$5:$K$36,9,0))</f>
        <v>
</v>
      </c>
      <c r="AA50" s="114" t="str">
        <f aca="false">
IF(AA49="","",VLOOKUP(AA49,'シフト記号表（勤務時間帯)'!$C$5:$K$36,9,0))</f>
        <v>
</v>
      </c>
      <c r="AB50" s="114" t="str">
        <f aca="false">
IF(AB49="","",VLOOKUP(AB49,'シフト記号表（勤務時間帯)'!$C$5:$K$36,9,0))</f>
        <v>
</v>
      </c>
      <c r="AC50" s="114" t="str">
        <f aca="false">
IF(AC49="","",VLOOKUP(AC49,'シフト記号表（勤務時間帯)'!$C$5:$K$36,9,0))</f>
        <v>
</v>
      </c>
      <c r="AD50" s="114" t="str">
        <f aca="false">
IF(AD49="","",VLOOKUP(AD49,'シフト記号表（勤務時間帯)'!$C$5:$K$36,9,0))</f>
        <v>
</v>
      </c>
      <c r="AE50" s="114" t="str">
        <f aca="false">
IF(AE49="","",VLOOKUP(AE49,'シフト記号表（勤務時間帯)'!$C$5:$K$36,9,0))</f>
        <v>
</v>
      </c>
      <c r="AF50" s="115" t="str">
        <f aca="false">
IF(AF49="","",VLOOKUP(AF49,'シフト記号表（勤務時間帯)'!$C$5:$K$36,9,0))</f>
        <v>
</v>
      </c>
      <c r="AG50" s="113" t="str">
        <f aca="false">
IF(AG49="","",VLOOKUP(AG49,'シフト記号表（勤務時間帯)'!$C$5:$K$36,9,0))</f>
        <v>
</v>
      </c>
      <c r="AH50" s="114" t="str">
        <f aca="false">
IF(AH49="","",VLOOKUP(AH49,'シフト記号表（勤務時間帯)'!$C$5:$K$36,9,0))</f>
        <v>
</v>
      </c>
      <c r="AI50" s="114" t="str">
        <f aca="false">
IF(AI49="","",VLOOKUP(AI49,'シフト記号表（勤務時間帯)'!$C$5:$K$36,9,0))</f>
        <v>
</v>
      </c>
      <c r="AJ50" s="114" t="str">
        <f aca="false">
IF(AJ49="","",VLOOKUP(AJ49,'シフト記号表（勤務時間帯)'!$C$5:$K$36,9,0))</f>
        <v>
</v>
      </c>
      <c r="AK50" s="114" t="str">
        <f aca="false">
IF(AK49="","",VLOOKUP(AK49,'シフト記号表（勤務時間帯)'!$C$5:$K$36,9,0))</f>
        <v>
</v>
      </c>
      <c r="AL50" s="114" t="str">
        <f aca="false">
IF(AL49="","",VLOOKUP(AL49,'シフト記号表（勤務時間帯)'!$C$5:$K$36,9,0))</f>
        <v>
</v>
      </c>
      <c r="AM50" s="115" t="str">
        <f aca="false">
IF(AM49="","",VLOOKUP(AM49,'シフト記号表（勤務時間帯)'!$C$5:$K$36,9,0))</f>
        <v>
</v>
      </c>
      <c r="AN50" s="113" t="str">
        <f aca="false">
IF(AN49="","",VLOOKUP(AN49,'シフト記号表（勤務時間帯)'!$C$5:$K$36,9,0))</f>
        <v>
</v>
      </c>
      <c r="AO50" s="114" t="str">
        <f aca="false">
IF(AO49="","",VLOOKUP(AO49,'シフト記号表（勤務時間帯)'!$C$5:$K$36,9,0))</f>
        <v>
</v>
      </c>
      <c r="AP50" s="114" t="str">
        <f aca="false">
IF(AP49="","",VLOOKUP(AP49,'シフト記号表（勤務時間帯)'!$C$5:$K$36,9,0))</f>
        <v>
</v>
      </c>
      <c r="AQ50" s="114" t="str">
        <f aca="false">
IF(AQ49="","",VLOOKUP(AQ49,'シフト記号表（勤務時間帯)'!$C$5:$K$36,9,0))</f>
        <v>
</v>
      </c>
      <c r="AR50" s="114" t="str">
        <f aca="false">
IF(AR49="","",VLOOKUP(AR49,'シフト記号表（勤務時間帯)'!$C$5:$K$36,9,0))</f>
        <v>
</v>
      </c>
      <c r="AS50" s="114" t="str">
        <f aca="false">
IF(AS49="","",VLOOKUP(AS49,'シフト記号表（勤務時間帯)'!$C$5:$K$36,9,0))</f>
        <v>
</v>
      </c>
      <c r="AT50" s="115" t="str">
        <f aca="false">
IF(AT49="","",VLOOKUP(AT49,'シフト記号表（勤務時間帯)'!$C$5:$K$36,9,0))</f>
        <v>
</v>
      </c>
      <c r="AU50" s="113" t="str">
        <f aca="false">
IF(AU49="","",VLOOKUP(AU49,'シフト記号表（勤務時間帯)'!$C$5:$K$36,9,0))</f>
        <v>
</v>
      </c>
      <c r="AV50" s="114" t="str">
        <f aca="false">
IF(AV49="","",VLOOKUP(AV49,'シフト記号表（勤務時間帯)'!$C$5:$K$36,9,0))</f>
        <v>
</v>
      </c>
      <c r="AW50" s="115" t="str">
        <f aca="false">
IF(AW49="","",VLOOKUP(AW49,'シフト記号表（勤務時間帯)'!$C$5:$K$36,9,0))</f>
        <v>
</v>
      </c>
      <c r="AX50" s="116" t="n">
        <f aca="false">
IF($BB$3="計画",SUM(S50:AT50),IF($BB$3="実績",SUM(S50:AW50),""))</f>
        <v>
0</v>
      </c>
      <c r="AY50" s="116"/>
      <c r="AZ50" s="117" t="n">
        <f aca="false">
IF($BB$3="計画",AX50/4,IF($BB$3="実績",))</f>
        <v>
0</v>
      </c>
      <c r="BA50" s="117"/>
      <c r="BB50" s="143"/>
      <c r="BC50" s="143"/>
      <c r="BD50" s="143"/>
      <c r="BE50" s="143"/>
      <c r="BF50" s="143"/>
      <c r="BG50" s="0"/>
      <c r="BH50" s="0"/>
      <c r="BI50" s="0"/>
      <c r="BJ50" s="0"/>
      <c r="BK50" s="0"/>
      <c r="BL50" s="0"/>
      <c r="BM50" s="0"/>
      <c r="BN50" s="0"/>
      <c r="BO50" s="0"/>
      <c r="BP50" s="0"/>
      <c r="BQ50" s="0"/>
      <c r="BR50" s="0"/>
      <c r="BS50" s="0"/>
      <c r="BT50" s="0"/>
      <c r="BU50" s="0"/>
      <c r="BV50" s="0"/>
      <c r="BW50" s="0"/>
      <c r="BX50" s="0"/>
      <c r="BY50" s="0"/>
      <c r="BZ50" s="0"/>
      <c r="CA50" s="0"/>
      <c r="CB50" s="0"/>
      <c r="CC50" s="0"/>
      <c r="CD50" s="0"/>
      <c r="CE50" s="0"/>
      <c r="CF50" s="0"/>
      <c r="CG50" s="0"/>
      <c r="CH50" s="0"/>
      <c r="CI50" s="0"/>
      <c r="CJ50" s="0"/>
      <c r="CK50" s="0"/>
      <c r="CL50" s="0"/>
      <c r="CM50" s="0"/>
      <c r="CN50" s="0"/>
      <c r="CO50" s="0"/>
      <c r="CP50" s="0"/>
      <c r="CQ50" s="0"/>
      <c r="CR50" s="0"/>
      <c r="CS50" s="0"/>
      <c r="CT50" s="0"/>
      <c r="CU50" s="0"/>
      <c r="CV50" s="0"/>
      <c r="CW50" s="0"/>
      <c r="CX50" s="0"/>
      <c r="CY50" s="0"/>
      <c r="CZ50" s="0"/>
      <c r="DA50" s="0"/>
      <c r="DB50" s="0"/>
      <c r="DC50" s="0"/>
      <c r="DD50" s="0"/>
      <c r="DE50" s="0"/>
      <c r="DF50" s="0"/>
      <c r="DG50" s="0"/>
      <c r="DH50" s="0"/>
      <c r="DI50" s="0"/>
      <c r="DJ50" s="0"/>
      <c r="DK50" s="0"/>
      <c r="DL50" s="0"/>
      <c r="DM50" s="0"/>
      <c r="DN50" s="0"/>
      <c r="DO50" s="0"/>
      <c r="DP50" s="0"/>
      <c r="DQ50" s="0"/>
      <c r="DR50" s="0"/>
      <c r="DS50" s="0"/>
      <c r="DT50" s="0"/>
      <c r="DU50" s="0"/>
      <c r="DV50" s="0"/>
      <c r="DW50" s="0"/>
      <c r="DX50" s="0"/>
      <c r="DY50" s="0"/>
      <c r="DZ50" s="0"/>
      <c r="EA50" s="0"/>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c r="IW50" s="0"/>
      <c r="IX50" s="0"/>
      <c r="IY50" s="0"/>
      <c r="IZ50" s="0"/>
      <c r="JA50" s="0"/>
      <c r="JB50" s="0"/>
      <c r="JC50" s="0"/>
      <c r="JD50" s="0"/>
      <c r="JE50" s="0"/>
      <c r="JF50" s="0"/>
      <c r="JG50" s="0"/>
      <c r="JH50" s="0"/>
      <c r="JI50" s="0"/>
      <c r="JJ50" s="0"/>
      <c r="JK50" s="0"/>
      <c r="JL50" s="0"/>
      <c r="JM50" s="0"/>
      <c r="JN50" s="0"/>
      <c r="JO50" s="0"/>
      <c r="JP50" s="0"/>
      <c r="JQ50" s="0"/>
      <c r="JR50" s="0"/>
      <c r="JS50" s="0"/>
      <c r="JT50" s="0"/>
      <c r="JU50" s="0"/>
      <c r="JV50" s="0"/>
      <c r="JW50" s="0"/>
      <c r="JX50" s="0"/>
      <c r="JY50" s="0"/>
      <c r="JZ50" s="0"/>
      <c r="KA50" s="0"/>
      <c r="KB50" s="0"/>
      <c r="KC50" s="0"/>
      <c r="KD50" s="0"/>
      <c r="KE50" s="0"/>
      <c r="KF50" s="0"/>
      <c r="KG50" s="0"/>
      <c r="KH50" s="0"/>
      <c r="KI50" s="0"/>
      <c r="KJ50" s="0"/>
      <c r="KK50" s="0"/>
      <c r="KL50" s="0"/>
      <c r="KM50" s="0"/>
      <c r="KN50" s="0"/>
      <c r="KO50" s="0"/>
      <c r="KP50" s="0"/>
      <c r="KQ50" s="0"/>
      <c r="KR50" s="0"/>
      <c r="KS50" s="0"/>
      <c r="KT50" s="0"/>
      <c r="KU50" s="0"/>
      <c r="KV50" s="0"/>
      <c r="KW50" s="0"/>
      <c r="KX50" s="0"/>
      <c r="KY50" s="0"/>
      <c r="KZ50" s="0"/>
      <c r="LA50" s="0"/>
      <c r="LB50" s="0"/>
      <c r="LC50" s="0"/>
      <c r="LD50" s="0"/>
      <c r="LE50" s="0"/>
      <c r="LF50" s="0"/>
      <c r="LG50" s="0"/>
      <c r="LH50" s="0"/>
      <c r="LI50" s="0"/>
      <c r="LJ50" s="0"/>
      <c r="LK50" s="0"/>
      <c r="LL50" s="0"/>
      <c r="LM50" s="0"/>
      <c r="LN50" s="0"/>
      <c r="LO50" s="0"/>
      <c r="LP50" s="0"/>
      <c r="LQ50" s="0"/>
      <c r="LR50" s="0"/>
      <c r="LS50" s="0"/>
      <c r="LT50" s="0"/>
      <c r="LU50" s="0"/>
      <c r="LV50" s="0"/>
      <c r="LW50" s="0"/>
      <c r="LX50" s="0"/>
      <c r="LY50" s="0"/>
      <c r="LZ50" s="0"/>
      <c r="MA50" s="0"/>
      <c r="MB50" s="0"/>
      <c r="MC50" s="0"/>
      <c r="MD50" s="0"/>
      <c r="ME50" s="0"/>
      <c r="MF50" s="0"/>
      <c r="MG50" s="0"/>
      <c r="MH50" s="0"/>
      <c r="MI50" s="0"/>
      <c r="MJ50" s="0"/>
      <c r="MK50" s="0"/>
      <c r="ML50" s="0"/>
      <c r="MM50" s="0"/>
      <c r="MN50" s="0"/>
      <c r="MO50" s="0"/>
      <c r="MP50" s="0"/>
      <c r="MQ50" s="0"/>
      <c r="MR50" s="0"/>
      <c r="MS50" s="0"/>
      <c r="MT50" s="0"/>
      <c r="MU50" s="0"/>
      <c r="MV50" s="0"/>
      <c r="MW50" s="0"/>
      <c r="MX50" s="0"/>
      <c r="MY50" s="0"/>
      <c r="MZ50" s="0"/>
      <c r="NA50" s="0"/>
      <c r="NB50" s="0"/>
      <c r="NC50" s="0"/>
      <c r="ND50" s="0"/>
      <c r="NE50" s="0"/>
      <c r="NF50" s="0"/>
      <c r="NG50" s="0"/>
      <c r="NH50" s="0"/>
      <c r="NI50" s="0"/>
      <c r="NJ50" s="0"/>
      <c r="NK50" s="0"/>
      <c r="NL50" s="0"/>
      <c r="NM50" s="0"/>
      <c r="NN50" s="0"/>
      <c r="NO50" s="0"/>
      <c r="NP50" s="0"/>
      <c r="NQ50" s="0"/>
      <c r="NR50" s="0"/>
      <c r="NS50" s="0"/>
      <c r="NT50" s="0"/>
      <c r="NU50" s="0"/>
      <c r="NV50" s="0"/>
      <c r="NW50" s="0"/>
      <c r="NX50" s="0"/>
      <c r="NY50" s="0"/>
      <c r="NZ50" s="0"/>
      <c r="OA50" s="0"/>
      <c r="OB50" s="0"/>
      <c r="OC50" s="0"/>
      <c r="OD50" s="0"/>
      <c r="OE50" s="0"/>
      <c r="OF50" s="0"/>
      <c r="OG50" s="0"/>
      <c r="OH50" s="0"/>
      <c r="OI50" s="0"/>
      <c r="OJ50" s="0"/>
      <c r="OK50" s="0"/>
      <c r="OL50" s="0"/>
      <c r="OM50" s="0"/>
      <c r="ON50" s="0"/>
      <c r="OO50" s="0"/>
      <c r="OP50" s="0"/>
      <c r="OQ50" s="0"/>
      <c r="OR50" s="0"/>
      <c r="OS50" s="0"/>
      <c r="OT50" s="0"/>
      <c r="OU50" s="0"/>
      <c r="OV50" s="0"/>
      <c r="OW50" s="0"/>
      <c r="OX50" s="0"/>
      <c r="OY50" s="0"/>
      <c r="OZ50" s="0"/>
      <c r="PA50" s="0"/>
      <c r="PB50" s="0"/>
      <c r="PC50" s="0"/>
      <c r="PD50" s="0"/>
      <c r="PE50" s="0"/>
      <c r="PF50" s="0"/>
      <c r="PG50" s="0"/>
      <c r="PH50" s="0"/>
      <c r="PI50" s="0"/>
      <c r="PJ50" s="0"/>
      <c r="PK50" s="0"/>
      <c r="PL50" s="0"/>
      <c r="PM50" s="0"/>
      <c r="PN50" s="0"/>
      <c r="PO50" s="0"/>
      <c r="PP50" s="0"/>
      <c r="PQ50" s="0"/>
      <c r="PR50" s="0"/>
      <c r="PS50" s="0"/>
      <c r="PT50" s="0"/>
      <c r="PU50" s="0"/>
      <c r="PV50" s="0"/>
      <c r="PW50" s="0"/>
      <c r="PX50" s="0"/>
      <c r="PY50" s="0"/>
      <c r="PZ50" s="0"/>
      <c r="QA50" s="0"/>
      <c r="QB50" s="0"/>
      <c r="QC50" s="0"/>
      <c r="QD50" s="0"/>
      <c r="QE50" s="0"/>
      <c r="QF50" s="0"/>
      <c r="QG50" s="0"/>
      <c r="QH50" s="0"/>
      <c r="QI50" s="0"/>
      <c r="QJ50" s="0"/>
      <c r="QK50" s="0"/>
      <c r="QL50" s="0"/>
      <c r="QM50" s="0"/>
      <c r="QN50" s="0"/>
      <c r="QO50" s="0"/>
      <c r="QP50" s="0"/>
      <c r="QQ50" s="0"/>
      <c r="QR50" s="0"/>
      <c r="QS50" s="0"/>
      <c r="QT50" s="0"/>
      <c r="QU50" s="0"/>
      <c r="QV50" s="0"/>
      <c r="QW50" s="0"/>
      <c r="QX50" s="0"/>
      <c r="QY50" s="0"/>
      <c r="QZ50" s="0"/>
      <c r="RA50" s="0"/>
      <c r="RB50" s="0"/>
      <c r="RC50" s="0"/>
      <c r="RD50" s="0"/>
      <c r="RE50" s="0"/>
      <c r="RF50" s="0"/>
      <c r="RG50" s="0"/>
      <c r="RH50" s="0"/>
      <c r="RI50" s="0"/>
      <c r="RJ50" s="0"/>
      <c r="RK50" s="0"/>
      <c r="RL50" s="0"/>
      <c r="RM50" s="0"/>
      <c r="RN50" s="0"/>
      <c r="RO50" s="0"/>
      <c r="RP50" s="0"/>
      <c r="RQ50" s="0"/>
      <c r="RR50" s="0"/>
      <c r="RS50" s="0"/>
      <c r="RT50" s="0"/>
      <c r="RU50" s="0"/>
      <c r="RV50" s="0"/>
      <c r="RW50" s="0"/>
      <c r="RX50" s="0"/>
      <c r="RY50" s="0"/>
      <c r="RZ50" s="0"/>
      <c r="SA50" s="0"/>
      <c r="SB50" s="0"/>
      <c r="SC50" s="0"/>
      <c r="SD50" s="0"/>
      <c r="SE50" s="0"/>
      <c r="SF50" s="0"/>
      <c r="SG50" s="0"/>
      <c r="SH50" s="0"/>
      <c r="SI50" s="0"/>
      <c r="SJ50" s="0"/>
      <c r="SK50" s="0"/>
      <c r="SL50" s="0"/>
      <c r="SM50" s="0"/>
      <c r="SN50" s="0"/>
      <c r="SO50" s="0"/>
      <c r="SP50" s="0"/>
      <c r="SQ50" s="0"/>
      <c r="SR50" s="0"/>
      <c r="SS50" s="0"/>
      <c r="ST50" s="0"/>
      <c r="SU50" s="0"/>
      <c r="SV50" s="0"/>
      <c r="SW50" s="0"/>
      <c r="SX50" s="0"/>
      <c r="SY50" s="0"/>
      <c r="SZ50" s="0"/>
      <c r="TA50" s="0"/>
      <c r="TB50" s="0"/>
      <c r="TC50" s="0"/>
      <c r="TD50" s="0"/>
      <c r="TE50" s="0"/>
      <c r="TF50" s="0"/>
      <c r="TG50" s="0"/>
      <c r="TH50" s="0"/>
      <c r="TI50" s="0"/>
      <c r="TJ50" s="0"/>
      <c r="TK50" s="0"/>
      <c r="TL50" s="0"/>
      <c r="TM50" s="0"/>
      <c r="TN50" s="0"/>
      <c r="TO50" s="0"/>
      <c r="TP50" s="0"/>
      <c r="TQ50" s="0"/>
      <c r="TR50" s="0"/>
      <c r="TS50" s="0"/>
      <c r="TT50" s="0"/>
      <c r="TU50" s="0"/>
      <c r="TV50" s="0"/>
      <c r="TW50" s="0"/>
      <c r="TX50" s="0"/>
      <c r="TY50" s="0"/>
      <c r="TZ50" s="0"/>
      <c r="UA50" s="0"/>
      <c r="UB50" s="0"/>
      <c r="UC50" s="0"/>
      <c r="UD50" s="0"/>
      <c r="UE50" s="0"/>
      <c r="UF50" s="0"/>
      <c r="UG50" s="0"/>
      <c r="UH50" s="0"/>
      <c r="UI50" s="0"/>
      <c r="UJ50" s="0"/>
      <c r="UK50" s="0"/>
      <c r="UL50" s="0"/>
      <c r="UM50" s="0"/>
      <c r="UN50" s="0"/>
      <c r="UO50" s="0"/>
      <c r="UP50" s="0"/>
      <c r="UQ50" s="0"/>
      <c r="UR50" s="0"/>
      <c r="US50" s="0"/>
      <c r="UT50" s="0"/>
      <c r="UU50" s="0"/>
      <c r="UV50" s="0"/>
      <c r="UW50" s="0"/>
      <c r="UX50" s="0"/>
      <c r="UY50" s="0"/>
      <c r="UZ50" s="0"/>
      <c r="VA50" s="0"/>
      <c r="VB50" s="0"/>
      <c r="VC50" s="0"/>
      <c r="VD50" s="0"/>
      <c r="VE50" s="0"/>
      <c r="VF50" s="0"/>
      <c r="VG50" s="0"/>
      <c r="VH50" s="0"/>
      <c r="VI50" s="0"/>
      <c r="VJ50" s="0"/>
      <c r="VK50" s="0"/>
      <c r="VL50" s="0"/>
      <c r="VM50" s="0"/>
      <c r="VN50" s="0"/>
      <c r="VO50" s="0"/>
      <c r="VP50" s="0"/>
      <c r="VQ50" s="0"/>
      <c r="VR50" s="0"/>
      <c r="VS50" s="0"/>
      <c r="VT50" s="0"/>
      <c r="VU50" s="0"/>
      <c r="VV50" s="0"/>
      <c r="VW50" s="0"/>
      <c r="VX50" s="0"/>
      <c r="VY50" s="0"/>
      <c r="VZ50" s="0"/>
      <c r="WA50" s="0"/>
      <c r="WB50" s="0"/>
      <c r="WC50" s="0"/>
      <c r="WD50" s="0"/>
      <c r="WE50" s="0"/>
      <c r="WF50" s="0"/>
      <c r="WG50" s="0"/>
      <c r="WH50" s="0"/>
      <c r="WI50" s="0"/>
      <c r="WJ50" s="0"/>
      <c r="WK50" s="0"/>
      <c r="WL50" s="0"/>
      <c r="WM50" s="0"/>
      <c r="WN50" s="0"/>
      <c r="WO50" s="0"/>
      <c r="WP50" s="0"/>
      <c r="WQ50" s="0"/>
      <c r="WR50" s="0"/>
      <c r="WS50" s="0"/>
      <c r="WT50" s="0"/>
      <c r="WU50" s="0"/>
      <c r="WV50" s="0"/>
      <c r="WW50" s="0"/>
      <c r="WX50" s="0"/>
      <c r="WY50" s="0"/>
      <c r="WZ50" s="0"/>
      <c r="XA50" s="0"/>
      <c r="XB50" s="0"/>
      <c r="XC50" s="0"/>
      <c r="XD50" s="0"/>
      <c r="XE50" s="0"/>
      <c r="XF50" s="0"/>
      <c r="XG50" s="0"/>
      <c r="XH50" s="0"/>
      <c r="XI50" s="0"/>
      <c r="XJ50" s="0"/>
      <c r="XK50" s="0"/>
      <c r="XL50" s="0"/>
      <c r="XM50" s="0"/>
      <c r="XN50" s="0"/>
      <c r="XO50" s="0"/>
      <c r="XP50" s="0"/>
      <c r="XQ50" s="0"/>
      <c r="XR50" s="0"/>
      <c r="XS50" s="0"/>
      <c r="XT50" s="0"/>
      <c r="XU50" s="0"/>
      <c r="XV50" s="0"/>
      <c r="XW50" s="0"/>
      <c r="XX50" s="0"/>
      <c r="XY50" s="0"/>
      <c r="XZ50" s="0"/>
      <c r="YA50" s="0"/>
      <c r="YB50" s="0"/>
      <c r="YC50" s="0"/>
      <c r="YD50" s="0"/>
      <c r="YE50" s="0"/>
      <c r="YF50" s="0"/>
      <c r="YG50" s="0"/>
      <c r="YH50" s="0"/>
      <c r="YI50" s="0"/>
      <c r="YJ50" s="0"/>
      <c r="YK50" s="0"/>
      <c r="YL50" s="0"/>
      <c r="YM50" s="0"/>
      <c r="YN50" s="0"/>
      <c r="YO50" s="0"/>
      <c r="YP50" s="0"/>
      <c r="YQ50" s="0"/>
      <c r="YR50" s="0"/>
      <c r="YS50" s="0"/>
      <c r="YT50" s="0"/>
      <c r="YU50" s="0"/>
      <c r="YV50" s="0"/>
      <c r="YW50" s="0"/>
      <c r="YX50" s="0"/>
      <c r="YY50" s="0"/>
      <c r="YZ50" s="0"/>
      <c r="ZA50" s="0"/>
      <c r="ZB50" s="0"/>
      <c r="ZC50" s="0"/>
      <c r="ZD50" s="0"/>
      <c r="ZE50" s="0"/>
      <c r="ZF50" s="0"/>
      <c r="ZG50" s="0"/>
      <c r="ZH50" s="0"/>
      <c r="ZI50" s="0"/>
      <c r="ZJ50" s="0"/>
      <c r="ZK50" s="0"/>
      <c r="ZL50" s="0"/>
      <c r="ZM50" s="0"/>
      <c r="ZN50" s="0"/>
      <c r="ZO50" s="0"/>
      <c r="ZP50" s="0"/>
      <c r="ZQ50" s="0"/>
      <c r="ZR50" s="0"/>
      <c r="ZS50" s="0"/>
      <c r="ZT50" s="0"/>
      <c r="ZU50" s="0"/>
      <c r="ZV50" s="0"/>
      <c r="ZW50" s="0"/>
      <c r="ZX50" s="0"/>
      <c r="ZY50" s="0"/>
      <c r="ZZ50" s="0"/>
      <c r="AAA50" s="0"/>
      <c r="AAB50" s="0"/>
      <c r="AAC50" s="0"/>
      <c r="AAD50" s="0"/>
      <c r="AAE50" s="0"/>
      <c r="AAF50" s="0"/>
      <c r="AAG50" s="0"/>
      <c r="AAH50" s="0"/>
      <c r="AAI50" s="0"/>
      <c r="AAJ50" s="0"/>
      <c r="AAK50" s="0"/>
      <c r="AAL50" s="0"/>
      <c r="AAM50" s="0"/>
      <c r="AAN50" s="0"/>
      <c r="AAO50" s="0"/>
      <c r="AAP50" s="0"/>
      <c r="AAQ50" s="0"/>
      <c r="AAR50" s="0"/>
      <c r="AAS50" s="0"/>
      <c r="AAT50" s="0"/>
      <c r="AAU50" s="0"/>
      <c r="AAV50" s="0"/>
      <c r="AAW50" s="0"/>
      <c r="AAX50" s="0"/>
      <c r="AAY50" s="0"/>
      <c r="AAZ50" s="0"/>
      <c r="ABA50" s="0"/>
      <c r="ABB50" s="0"/>
      <c r="ABC50" s="0"/>
      <c r="ABD50" s="0"/>
      <c r="ABE50" s="0"/>
      <c r="ABF50" s="0"/>
      <c r="ABG50" s="0"/>
      <c r="ABH50" s="0"/>
      <c r="ABI50" s="0"/>
      <c r="ABJ50" s="0"/>
      <c r="ABK50" s="0"/>
      <c r="ABL50" s="0"/>
      <c r="ABM50" s="0"/>
      <c r="ABN50" s="0"/>
      <c r="ABO50" s="0"/>
      <c r="ABP50" s="0"/>
      <c r="ABQ50" s="0"/>
      <c r="ABR50" s="0"/>
      <c r="ABS50" s="0"/>
      <c r="ABT50" s="0"/>
      <c r="ABU50" s="0"/>
      <c r="ABV50" s="0"/>
      <c r="ABW50" s="0"/>
      <c r="ABX50" s="0"/>
      <c r="ABY50" s="0"/>
      <c r="ABZ50" s="0"/>
      <c r="ACA50" s="0"/>
      <c r="ACB50" s="0"/>
      <c r="ACC50" s="0"/>
      <c r="ACD50" s="0"/>
      <c r="ACE50" s="0"/>
      <c r="ACF50" s="0"/>
      <c r="ACG50" s="0"/>
      <c r="ACH50" s="0"/>
      <c r="ACI50" s="0"/>
      <c r="ACJ50" s="0"/>
      <c r="ACK50" s="0"/>
      <c r="ACL50" s="0"/>
      <c r="ACM50" s="0"/>
      <c r="ACN50" s="0"/>
      <c r="ACO50" s="0"/>
      <c r="ACP50" s="0"/>
      <c r="ACQ50" s="0"/>
      <c r="ACR50" s="0"/>
      <c r="ACS50" s="0"/>
      <c r="ACT50" s="0"/>
      <c r="ACU50" s="0"/>
      <c r="ACV50" s="0"/>
      <c r="ACW50" s="0"/>
      <c r="ACX50" s="0"/>
      <c r="ACY50" s="0"/>
      <c r="ACZ50" s="0"/>
      <c r="ADA50" s="0"/>
      <c r="ADB50" s="0"/>
      <c r="ADC50" s="0"/>
      <c r="ADD50" s="0"/>
      <c r="ADE50" s="0"/>
      <c r="ADF50" s="0"/>
      <c r="ADG50" s="0"/>
      <c r="ADH50" s="0"/>
      <c r="ADI50" s="0"/>
      <c r="ADJ50" s="0"/>
      <c r="ADK50" s="0"/>
      <c r="ADL50" s="0"/>
      <c r="ADM50" s="0"/>
      <c r="ADN50" s="0"/>
      <c r="ADO50" s="0"/>
      <c r="ADP50" s="0"/>
      <c r="ADQ50" s="0"/>
      <c r="ADR50" s="0"/>
      <c r="ADS50" s="0"/>
      <c r="ADT50" s="0"/>
      <c r="ADU50" s="0"/>
      <c r="ADV50" s="0"/>
      <c r="ADW50" s="0"/>
      <c r="ADX50" s="0"/>
      <c r="ADY50" s="0"/>
      <c r="ADZ50" s="0"/>
      <c r="AEA50" s="0"/>
      <c r="AEB50" s="0"/>
      <c r="AEC50" s="0"/>
      <c r="AED50" s="0"/>
      <c r="AEE50" s="0"/>
      <c r="AEF50" s="0"/>
      <c r="AEG50" s="0"/>
      <c r="AEH50" s="0"/>
      <c r="AEI50" s="0"/>
      <c r="AEJ50" s="0"/>
      <c r="AEK50" s="0"/>
      <c r="AEL50" s="0"/>
      <c r="AEM50" s="0"/>
      <c r="AEN50" s="0"/>
      <c r="AEO50" s="0"/>
      <c r="AEP50" s="0"/>
      <c r="AEQ50" s="0"/>
      <c r="AER50" s="0"/>
      <c r="AES50" s="0"/>
      <c r="AET50" s="0"/>
      <c r="AEU50" s="0"/>
      <c r="AEV50" s="0"/>
      <c r="AEW50" s="0"/>
      <c r="AEX50" s="0"/>
      <c r="AEY50" s="0"/>
      <c r="AEZ50" s="0"/>
      <c r="AFA50" s="0"/>
      <c r="AFB50" s="0"/>
      <c r="AFC50" s="0"/>
      <c r="AFD50" s="0"/>
      <c r="AFE50" s="0"/>
      <c r="AFF50" s="0"/>
      <c r="AFG50" s="0"/>
      <c r="AFH50" s="0"/>
      <c r="AFI50" s="0"/>
      <c r="AFJ50" s="0"/>
      <c r="AFK50" s="0"/>
      <c r="AFL50" s="0"/>
      <c r="AFM50" s="0"/>
      <c r="AFN50" s="0"/>
      <c r="AFO50" s="0"/>
      <c r="AFP50" s="0"/>
      <c r="AFQ50" s="0"/>
      <c r="AFR50" s="0"/>
      <c r="AFS50" s="0"/>
      <c r="AFT50" s="0"/>
      <c r="AFU50" s="0"/>
      <c r="AFV50" s="0"/>
      <c r="AFW50" s="0"/>
      <c r="AFX50" s="0"/>
      <c r="AFY50" s="0"/>
      <c r="AFZ50" s="0"/>
      <c r="AGA50" s="0"/>
      <c r="AGB50" s="0"/>
      <c r="AGC50" s="0"/>
      <c r="AGD50" s="0"/>
      <c r="AGE50" s="0"/>
      <c r="AGF50" s="0"/>
      <c r="AGG50" s="0"/>
      <c r="AGH50" s="0"/>
      <c r="AGI50" s="0"/>
      <c r="AGJ50" s="0"/>
      <c r="AGK50" s="0"/>
      <c r="AGL50" s="0"/>
      <c r="AGM50" s="0"/>
      <c r="AGN50" s="0"/>
      <c r="AGO50" s="0"/>
      <c r="AGP50" s="0"/>
      <c r="AGQ50" s="0"/>
      <c r="AGR50" s="0"/>
      <c r="AGS50" s="0"/>
      <c r="AGT50" s="0"/>
      <c r="AGU50" s="0"/>
      <c r="AGV50" s="0"/>
      <c r="AGW50" s="0"/>
      <c r="AGX50" s="0"/>
      <c r="AGY50" s="0"/>
      <c r="AGZ50" s="0"/>
      <c r="AHA50" s="0"/>
      <c r="AHB50" s="0"/>
      <c r="AHC50" s="0"/>
      <c r="AHD50" s="0"/>
      <c r="AHE50" s="0"/>
      <c r="AHF50" s="0"/>
      <c r="AHG50" s="0"/>
      <c r="AHH50" s="0"/>
      <c r="AHI50" s="0"/>
      <c r="AHJ50" s="0"/>
      <c r="AHK50" s="0"/>
      <c r="AHL50" s="0"/>
      <c r="AHM50" s="0"/>
      <c r="AHN50" s="0"/>
      <c r="AHO50" s="0"/>
      <c r="AHP50" s="0"/>
      <c r="AHQ50" s="0"/>
      <c r="AHR50" s="0"/>
      <c r="AHS50" s="0"/>
      <c r="AHT50" s="0"/>
      <c r="AHU50" s="0"/>
      <c r="AHV50" s="0"/>
      <c r="AHW50" s="0"/>
      <c r="AHX50" s="0"/>
      <c r="AHY50" s="0"/>
      <c r="AHZ50" s="0"/>
      <c r="AIA50" s="0"/>
      <c r="AIB50" s="0"/>
      <c r="AIC50" s="0"/>
      <c r="AID50" s="0"/>
      <c r="AIE50" s="0"/>
      <c r="AIF50" s="0"/>
      <c r="AIG50" s="0"/>
      <c r="AIH50" s="0"/>
      <c r="AII50" s="0"/>
      <c r="AIJ50" s="0"/>
      <c r="AIK50" s="0"/>
      <c r="AIL50" s="0"/>
      <c r="AIM50" s="0"/>
      <c r="AIN50" s="0"/>
      <c r="AIO50" s="0"/>
      <c r="AIP50" s="0"/>
      <c r="AIQ50" s="0"/>
      <c r="AIR50" s="0"/>
      <c r="AIS50" s="0"/>
      <c r="AIT50" s="0"/>
      <c r="AIU50" s="0"/>
      <c r="AIV50" s="0"/>
      <c r="AIW50" s="0"/>
      <c r="AIX50" s="0"/>
      <c r="AIY50" s="0"/>
      <c r="AIZ50" s="0"/>
      <c r="AJA50" s="0"/>
      <c r="AJB50" s="0"/>
      <c r="AJC50" s="0"/>
      <c r="AJD50" s="0"/>
      <c r="AJE50" s="0"/>
      <c r="AJF50" s="0"/>
      <c r="AJG50" s="0"/>
      <c r="AJH50" s="0"/>
      <c r="AJI50" s="0"/>
      <c r="AJJ50" s="0"/>
      <c r="AJK50" s="0"/>
      <c r="AJL50" s="0"/>
      <c r="AJM50" s="0"/>
      <c r="AJN50" s="0"/>
      <c r="AJO50" s="0"/>
      <c r="AJP50" s="0"/>
      <c r="AJQ50" s="0"/>
      <c r="AJR50" s="0"/>
      <c r="AJS50" s="0"/>
      <c r="AJT50" s="0"/>
      <c r="AJU50" s="0"/>
      <c r="AJV50" s="0"/>
      <c r="AJW50" s="0"/>
      <c r="AJX50" s="0"/>
      <c r="AJY50" s="0"/>
      <c r="AJZ50" s="0"/>
      <c r="AKA50" s="0"/>
      <c r="AKB50" s="0"/>
      <c r="AKC50" s="0"/>
      <c r="AKD50" s="0"/>
      <c r="AKE50" s="0"/>
      <c r="AKF50" s="0"/>
      <c r="AKG50" s="0"/>
      <c r="AKH50" s="0"/>
      <c r="AKI50" s="0"/>
      <c r="AKJ50" s="0"/>
      <c r="AKK50" s="0"/>
      <c r="AKL50" s="0"/>
      <c r="AKM50" s="0"/>
      <c r="AKN50" s="0"/>
      <c r="AKO50" s="0"/>
      <c r="AKP50" s="0"/>
      <c r="AKQ50" s="0"/>
      <c r="AKR50" s="0"/>
      <c r="AKS50" s="0"/>
      <c r="AKT50" s="0"/>
      <c r="AKU50" s="0"/>
      <c r="AKV50" s="0"/>
      <c r="AKW50" s="0"/>
      <c r="AKX50" s="0"/>
      <c r="AKY50" s="0"/>
      <c r="AKZ50" s="0"/>
      <c r="ALA50" s="0"/>
      <c r="ALB50" s="0"/>
      <c r="ALC50" s="0"/>
      <c r="ALD50" s="0"/>
      <c r="ALE50" s="0"/>
      <c r="ALF50" s="0"/>
      <c r="ALG50" s="0"/>
      <c r="ALH50" s="0"/>
      <c r="ALI50" s="0"/>
      <c r="ALJ50" s="0"/>
      <c r="ALK50" s="0"/>
      <c r="ALL50" s="0"/>
      <c r="ALM50" s="0"/>
      <c r="ALN50" s="0"/>
      <c r="ALO50" s="0"/>
      <c r="ALP50" s="0"/>
      <c r="ALQ50" s="0"/>
      <c r="ALR50" s="0"/>
      <c r="ALS50" s="0"/>
      <c r="ALT50" s="0"/>
      <c r="ALU50" s="0"/>
      <c r="ALV50" s="0"/>
      <c r="ALW50" s="0"/>
      <c r="ALX50" s="0"/>
      <c r="ALY50" s="0"/>
      <c r="ALZ50" s="0"/>
      <c r="AMA50" s="0"/>
      <c r="AMB50" s="0"/>
      <c r="AMC50" s="0"/>
      <c r="AMD50" s="0"/>
      <c r="AME50" s="0"/>
      <c r="AMF50" s="0"/>
      <c r="AMG50" s="0"/>
      <c r="AMH50" s="0"/>
      <c r="AMI50" s="0"/>
      <c r="AMJ50" s="0"/>
    </row>
    <row r="51" customFormat="false" ht="20.25" hidden="false" customHeight="true" outlineLevel="0" collapsed="false">
      <c r="A51" s="0"/>
      <c r="B51" s="83"/>
      <c r="C51" s="118"/>
      <c r="D51" s="118"/>
      <c r="E51" s="118"/>
      <c r="F51" s="111" t="n">
        <f aca="false">
C50</f>
        <v>
0</v>
      </c>
      <c r="G51" s="128"/>
      <c r="H51" s="225"/>
      <c r="I51" s="225"/>
      <c r="J51" s="225"/>
      <c r="K51" s="225"/>
      <c r="L51" s="130"/>
      <c r="M51" s="130"/>
      <c r="N51" s="130"/>
      <c r="O51" s="130"/>
      <c r="P51" s="120" t="s">
        <v>
63</v>
      </c>
      <c r="Q51" s="120"/>
      <c r="R51" s="120"/>
      <c r="S51" s="121" t="str">
        <f aca="false">
IF(S49="","",VLOOKUP(S49,'シフト記号表（勤務時間帯)'!$C$5:$U$36,19,0))</f>
        <v>
</v>
      </c>
      <c r="T51" s="122" t="str">
        <f aca="false">
IF(T49="","",VLOOKUP(T49,'シフト記号表（勤務時間帯)'!$C$5:$U$36,19,0))</f>
        <v>
</v>
      </c>
      <c r="U51" s="122" t="str">
        <f aca="false">
IF(U49="","",VLOOKUP(U49,'シフト記号表（勤務時間帯)'!$C$5:$U$36,19,0))</f>
        <v>
</v>
      </c>
      <c r="V51" s="122" t="str">
        <f aca="false">
IF(V49="","",VLOOKUP(V49,'シフト記号表（勤務時間帯)'!$C$5:$U$36,19,0))</f>
        <v>
</v>
      </c>
      <c r="W51" s="122" t="str">
        <f aca="false">
IF(W49="","",VLOOKUP(W49,'シフト記号表（勤務時間帯)'!$C$5:$U$36,19,0))</f>
        <v>
</v>
      </c>
      <c r="X51" s="122" t="str">
        <f aca="false">
IF(X49="","",VLOOKUP(X49,'シフト記号表（勤務時間帯)'!$C$5:$U$36,19,0))</f>
        <v>
</v>
      </c>
      <c r="Y51" s="123" t="str">
        <f aca="false">
IF(Y49="","",VLOOKUP(Y49,'シフト記号表（勤務時間帯)'!$C$5:$U$36,19,0))</f>
        <v>
</v>
      </c>
      <c r="Z51" s="121" t="str">
        <f aca="false">
IF(Z49="","",VLOOKUP(Z49,'シフト記号表（勤務時間帯)'!$C$5:$U$36,19,0))</f>
        <v>
</v>
      </c>
      <c r="AA51" s="122" t="str">
        <f aca="false">
IF(AA49="","",VLOOKUP(AA49,'シフト記号表（勤務時間帯)'!$C$5:$U$36,19,0))</f>
        <v>
</v>
      </c>
      <c r="AB51" s="122" t="str">
        <f aca="false">
IF(AB49="","",VLOOKUP(AB49,'シフト記号表（勤務時間帯)'!$C$5:$U$36,19,0))</f>
        <v>
</v>
      </c>
      <c r="AC51" s="122" t="str">
        <f aca="false">
IF(AC49="","",VLOOKUP(AC49,'シフト記号表（勤務時間帯)'!$C$5:$U$36,19,0))</f>
        <v>
</v>
      </c>
      <c r="AD51" s="122" t="str">
        <f aca="false">
IF(AD49="","",VLOOKUP(AD49,'シフト記号表（勤務時間帯)'!$C$5:$U$36,19,0))</f>
        <v>
</v>
      </c>
      <c r="AE51" s="122" t="str">
        <f aca="false">
IF(AE49="","",VLOOKUP(AE49,'シフト記号表（勤務時間帯)'!$C$5:$U$36,19,0))</f>
        <v>
</v>
      </c>
      <c r="AF51" s="123" t="str">
        <f aca="false">
IF(AF49="","",VLOOKUP(AF49,'シフト記号表（勤務時間帯)'!$C$5:$U$36,19,0))</f>
        <v>
</v>
      </c>
      <c r="AG51" s="121" t="str">
        <f aca="false">
IF(AG49="","",VLOOKUP(AG49,'シフト記号表（勤務時間帯)'!$C$5:$U$36,19,0))</f>
        <v>
</v>
      </c>
      <c r="AH51" s="122" t="str">
        <f aca="false">
IF(AH49="","",VLOOKUP(AH49,'シフト記号表（勤務時間帯)'!$C$5:$U$36,19,0))</f>
        <v>
</v>
      </c>
      <c r="AI51" s="122" t="str">
        <f aca="false">
IF(AI49="","",VLOOKUP(AI49,'シフト記号表（勤務時間帯)'!$C$5:$U$36,19,0))</f>
        <v>
</v>
      </c>
      <c r="AJ51" s="122" t="str">
        <f aca="false">
IF(AJ49="","",VLOOKUP(AJ49,'シフト記号表（勤務時間帯)'!$C$5:$U$36,19,0))</f>
        <v>
</v>
      </c>
      <c r="AK51" s="122" t="str">
        <f aca="false">
IF(AK49="","",VLOOKUP(AK49,'シフト記号表（勤務時間帯)'!$C$5:$U$36,19,0))</f>
        <v>
</v>
      </c>
      <c r="AL51" s="122" t="str">
        <f aca="false">
IF(AL49="","",VLOOKUP(AL49,'シフト記号表（勤務時間帯)'!$C$5:$U$36,19,0))</f>
        <v>
</v>
      </c>
      <c r="AM51" s="123" t="str">
        <f aca="false">
IF(AM49="","",VLOOKUP(AM49,'シフト記号表（勤務時間帯)'!$C$5:$U$36,19,0))</f>
        <v>
</v>
      </c>
      <c r="AN51" s="121" t="str">
        <f aca="false">
IF(AN49="","",VLOOKUP(AN49,'シフト記号表（勤務時間帯)'!$C$5:$U$36,19,0))</f>
        <v>
</v>
      </c>
      <c r="AO51" s="122" t="str">
        <f aca="false">
IF(AO49="","",VLOOKUP(AO49,'シフト記号表（勤務時間帯)'!$C$5:$U$36,19,0))</f>
        <v>
</v>
      </c>
      <c r="AP51" s="122" t="str">
        <f aca="false">
IF(AP49="","",VLOOKUP(AP49,'シフト記号表（勤務時間帯)'!$C$5:$U$36,19,0))</f>
        <v>
</v>
      </c>
      <c r="AQ51" s="122" t="str">
        <f aca="false">
IF(AQ49="","",VLOOKUP(AQ49,'シフト記号表（勤務時間帯)'!$C$5:$U$36,19,0))</f>
        <v>
</v>
      </c>
      <c r="AR51" s="122" t="str">
        <f aca="false">
IF(AR49="","",VLOOKUP(AR49,'シフト記号表（勤務時間帯)'!$C$5:$U$36,19,0))</f>
        <v>
</v>
      </c>
      <c r="AS51" s="122" t="str">
        <f aca="false">
IF(AS49="","",VLOOKUP(AS49,'シフト記号表（勤務時間帯)'!$C$5:$U$36,19,0))</f>
        <v>
</v>
      </c>
      <c r="AT51" s="123" t="str">
        <f aca="false">
IF(AT49="","",VLOOKUP(AT49,'シフト記号表（勤務時間帯)'!$C$5:$U$36,19,0))</f>
        <v>
</v>
      </c>
      <c r="AU51" s="121" t="str">
        <f aca="false">
IF(AU49="","",VLOOKUP(AU49,'シフト記号表（勤務時間帯)'!$C$5:$U$36,19,0))</f>
        <v>
</v>
      </c>
      <c r="AV51" s="122" t="str">
        <f aca="false">
IF(AV49="","",VLOOKUP(AV49,'シフト記号表（勤務時間帯)'!$C$5:$U$36,19,0))</f>
        <v>
</v>
      </c>
      <c r="AW51" s="123" t="str">
        <f aca="false">
IF(AW49="","",VLOOKUP(AW49,'シフト記号表（勤務時間帯)'!$C$5:$U$36,19,0))</f>
        <v>
</v>
      </c>
      <c r="AX51" s="124" t="n">
        <f aca="false">
IF($BB$3="計画",SUM(S51:AT51),IF($BB$3="実績",SUM(S51:AW51),""))</f>
        <v>
0</v>
      </c>
      <c r="AY51" s="124"/>
      <c r="AZ51" s="125" t="n">
        <f aca="false">
IF($BB$3="計画",AX51/4,IF($BB$3="実績",))</f>
        <v>
0</v>
      </c>
      <c r="BA51" s="125"/>
      <c r="BB51" s="143"/>
      <c r="BC51" s="143"/>
      <c r="BD51" s="143"/>
      <c r="BE51" s="143"/>
      <c r="BF51" s="143"/>
      <c r="BG51" s="0"/>
      <c r="BH51" s="0"/>
      <c r="BI51" s="0"/>
      <c r="BJ51" s="0"/>
      <c r="BK51" s="0"/>
      <c r="BL51" s="0"/>
      <c r="BM51" s="0"/>
      <c r="BN51" s="0"/>
      <c r="BO51" s="0"/>
      <c r="BP51" s="0"/>
      <c r="BQ51" s="0"/>
      <c r="BR51" s="0"/>
      <c r="BS51" s="0"/>
      <c r="BT51" s="0"/>
      <c r="BU51" s="0"/>
      <c r="BV51" s="0"/>
      <c r="BW51" s="0"/>
      <c r="BX51" s="0"/>
      <c r="BY51" s="0"/>
      <c r="BZ51" s="0"/>
      <c r="CA51" s="0"/>
      <c r="CB51" s="0"/>
      <c r="CC51" s="0"/>
      <c r="CD51" s="0"/>
      <c r="CE51" s="0"/>
      <c r="CF51" s="0"/>
      <c r="CG51" s="0"/>
      <c r="CH51" s="0"/>
      <c r="CI51" s="0"/>
      <c r="CJ51" s="0"/>
      <c r="CK51" s="0"/>
      <c r="CL51" s="0"/>
      <c r="CM51" s="0"/>
      <c r="CN51" s="0"/>
      <c r="CO51" s="0"/>
      <c r="CP51" s="0"/>
      <c r="CQ51" s="0"/>
      <c r="CR51" s="0"/>
      <c r="CS51" s="0"/>
      <c r="CT51" s="0"/>
      <c r="CU51" s="0"/>
      <c r="CV51" s="0"/>
      <c r="CW51" s="0"/>
      <c r="CX51" s="0"/>
      <c r="CY51" s="0"/>
      <c r="CZ51" s="0"/>
      <c r="DA51" s="0"/>
      <c r="DB51" s="0"/>
      <c r="DC51" s="0"/>
      <c r="DD51" s="0"/>
      <c r="DE51" s="0"/>
      <c r="DF51" s="0"/>
      <c r="DG51" s="0"/>
      <c r="DH51" s="0"/>
      <c r="DI51" s="0"/>
      <c r="DJ51" s="0"/>
      <c r="DK51" s="0"/>
      <c r="DL51" s="0"/>
      <c r="DM51" s="0"/>
      <c r="DN51" s="0"/>
      <c r="DO51" s="0"/>
      <c r="DP51" s="0"/>
      <c r="DQ51" s="0"/>
      <c r="DR51" s="0"/>
      <c r="DS51" s="0"/>
      <c r="DT51" s="0"/>
      <c r="DU51" s="0"/>
      <c r="DV51" s="0"/>
      <c r="DW51" s="0"/>
      <c r="DX51" s="0"/>
      <c r="DY51" s="0"/>
      <c r="DZ51" s="0"/>
      <c r="EA51" s="0"/>
      <c r="EB51" s="0"/>
      <c r="EC51" s="0"/>
      <c r="ED51" s="0"/>
      <c r="EE51" s="0"/>
      <c r="EF51" s="0"/>
      <c r="EG51" s="0"/>
      <c r="EH51" s="0"/>
      <c r="EI51" s="0"/>
      <c r="EJ51" s="0"/>
      <c r="EK51" s="0"/>
      <c r="EL51" s="0"/>
      <c r="EM51" s="0"/>
      <c r="EN51" s="0"/>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c r="IW51" s="0"/>
      <c r="IX51" s="0"/>
      <c r="IY51" s="0"/>
      <c r="IZ51" s="0"/>
      <c r="JA51" s="0"/>
      <c r="JB51" s="0"/>
      <c r="JC51" s="0"/>
      <c r="JD51" s="0"/>
      <c r="JE51" s="0"/>
      <c r="JF51" s="0"/>
      <c r="JG51" s="0"/>
      <c r="JH51" s="0"/>
      <c r="JI51" s="0"/>
      <c r="JJ51" s="0"/>
      <c r="JK51" s="0"/>
      <c r="JL51" s="0"/>
      <c r="JM51" s="0"/>
      <c r="JN51" s="0"/>
      <c r="JO51" s="0"/>
      <c r="JP51" s="0"/>
      <c r="JQ51" s="0"/>
      <c r="JR51" s="0"/>
      <c r="JS51" s="0"/>
      <c r="JT51" s="0"/>
      <c r="JU51" s="0"/>
      <c r="JV51" s="0"/>
      <c r="JW51" s="0"/>
      <c r="JX51" s="0"/>
      <c r="JY51" s="0"/>
      <c r="JZ51" s="0"/>
      <c r="KA51" s="0"/>
      <c r="KB51" s="0"/>
      <c r="KC51" s="0"/>
      <c r="KD51" s="0"/>
      <c r="KE51" s="0"/>
      <c r="KF51" s="0"/>
      <c r="KG51" s="0"/>
      <c r="KH51" s="0"/>
      <c r="KI51" s="0"/>
      <c r="KJ51" s="0"/>
      <c r="KK51" s="0"/>
      <c r="KL51" s="0"/>
      <c r="KM51" s="0"/>
      <c r="KN51" s="0"/>
      <c r="KO51" s="0"/>
      <c r="KP51" s="0"/>
      <c r="KQ51" s="0"/>
      <c r="KR51" s="0"/>
      <c r="KS51" s="0"/>
      <c r="KT51" s="0"/>
      <c r="KU51" s="0"/>
      <c r="KV51" s="0"/>
      <c r="KW51" s="0"/>
      <c r="KX51" s="0"/>
      <c r="KY51" s="0"/>
      <c r="KZ51" s="0"/>
      <c r="LA51" s="0"/>
      <c r="LB51" s="0"/>
      <c r="LC51" s="0"/>
      <c r="LD51" s="0"/>
      <c r="LE51" s="0"/>
      <c r="LF51" s="0"/>
      <c r="LG51" s="0"/>
      <c r="LH51" s="0"/>
      <c r="LI51" s="0"/>
      <c r="LJ51" s="0"/>
      <c r="LK51" s="0"/>
      <c r="LL51" s="0"/>
      <c r="LM51" s="0"/>
      <c r="LN51" s="0"/>
      <c r="LO51" s="0"/>
      <c r="LP51" s="0"/>
      <c r="LQ51" s="0"/>
      <c r="LR51" s="0"/>
      <c r="LS51" s="0"/>
      <c r="LT51" s="0"/>
      <c r="LU51" s="0"/>
      <c r="LV51" s="0"/>
      <c r="LW51" s="0"/>
      <c r="LX51" s="0"/>
      <c r="LY51" s="0"/>
      <c r="LZ51" s="0"/>
      <c r="MA51" s="0"/>
      <c r="MB51" s="0"/>
      <c r="MC51" s="0"/>
      <c r="MD51" s="0"/>
      <c r="ME51" s="0"/>
      <c r="MF51" s="0"/>
      <c r="MG51" s="0"/>
      <c r="MH51" s="0"/>
      <c r="MI51" s="0"/>
      <c r="MJ51" s="0"/>
      <c r="MK51" s="0"/>
      <c r="ML51" s="0"/>
      <c r="MM51" s="0"/>
      <c r="MN51" s="0"/>
      <c r="MO51" s="0"/>
      <c r="MP51" s="0"/>
      <c r="MQ51" s="0"/>
      <c r="MR51" s="0"/>
      <c r="MS51" s="0"/>
      <c r="MT51" s="0"/>
      <c r="MU51" s="0"/>
      <c r="MV51" s="0"/>
      <c r="MW51" s="0"/>
      <c r="MX51" s="0"/>
      <c r="MY51" s="0"/>
      <c r="MZ51" s="0"/>
      <c r="NA51" s="0"/>
      <c r="NB51" s="0"/>
      <c r="NC51" s="0"/>
      <c r="ND51" s="0"/>
      <c r="NE51" s="0"/>
      <c r="NF51" s="0"/>
      <c r="NG51" s="0"/>
      <c r="NH51" s="0"/>
      <c r="NI51" s="0"/>
      <c r="NJ51" s="0"/>
      <c r="NK51" s="0"/>
      <c r="NL51" s="0"/>
      <c r="NM51" s="0"/>
      <c r="NN51" s="0"/>
      <c r="NO51" s="0"/>
      <c r="NP51" s="0"/>
      <c r="NQ51" s="0"/>
      <c r="NR51" s="0"/>
      <c r="NS51" s="0"/>
      <c r="NT51" s="0"/>
      <c r="NU51" s="0"/>
      <c r="NV51" s="0"/>
      <c r="NW51" s="0"/>
      <c r="NX51" s="0"/>
      <c r="NY51" s="0"/>
      <c r="NZ51" s="0"/>
      <c r="OA51" s="0"/>
      <c r="OB51" s="0"/>
      <c r="OC51" s="0"/>
      <c r="OD51" s="0"/>
      <c r="OE51" s="0"/>
      <c r="OF51" s="0"/>
      <c r="OG51" s="0"/>
      <c r="OH51" s="0"/>
      <c r="OI51" s="0"/>
      <c r="OJ51" s="0"/>
      <c r="OK51" s="0"/>
      <c r="OL51" s="0"/>
      <c r="OM51" s="0"/>
      <c r="ON51" s="0"/>
      <c r="OO51" s="0"/>
      <c r="OP51" s="0"/>
      <c r="OQ51" s="0"/>
      <c r="OR51" s="0"/>
      <c r="OS51" s="0"/>
      <c r="OT51" s="0"/>
      <c r="OU51" s="0"/>
      <c r="OV51" s="0"/>
      <c r="OW51" s="0"/>
      <c r="OX51" s="0"/>
      <c r="OY51" s="0"/>
      <c r="OZ51" s="0"/>
      <c r="PA51" s="0"/>
      <c r="PB51" s="0"/>
      <c r="PC51" s="0"/>
      <c r="PD51" s="0"/>
      <c r="PE51" s="0"/>
      <c r="PF51" s="0"/>
      <c r="PG51" s="0"/>
      <c r="PH51" s="0"/>
      <c r="PI51" s="0"/>
      <c r="PJ51" s="0"/>
      <c r="PK51" s="0"/>
      <c r="PL51" s="0"/>
      <c r="PM51" s="0"/>
      <c r="PN51" s="0"/>
      <c r="PO51" s="0"/>
      <c r="PP51" s="0"/>
      <c r="PQ51" s="0"/>
      <c r="PR51" s="0"/>
      <c r="PS51" s="0"/>
      <c r="PT51" s="0"/>
      <c r="PU51" s="0"/>
      <c r="PV51" s="0"/>
      <c r="PW51" s="0"/>
      <c r="PX51" s="0"/>
      <c r="PY51" s="0"/>
      <c r="PZ51" s="0"/>
      <c r="QA51" s="0"/>
      <c r="QB51" s="0"/>
      <c r="QC51" s="0"/>
      <c r="QD51" s="0"/>
      <c r="QE51" s="0"/>
      <c r="QF51" s="0"/>
      <c r="QG51" s="0"/>
      <c r="QH51" s="0"/>
      <c r="QI51" s="0"/>
      <c r="QJ51" s="0"/>
      <c r="QK51" s="0"/>
      <c r="QL51" s="0"/>
      <c r="QM51" s="0"/>
      <c r="QN51" s="0"/>
      <c r="QO51" s="0"/>
      <c r="QP51" s="0"/>
      <c r="QQ51" s="0"/>
      <c r="QR51" s="0"/>
      <c r="QS51" s="0"/>
      <c r="QT51" s="0"/>
      <c r="QU51" s="0"/>
      <c r="QV51" s="0"/>
      <c r="QW51" s="0"/>
      <c r="QX51" s="0"/>
      <c r="QY51" s="0"/>
      <c r="QZ51" s="0"/>
      <c r="RA51" s="0"/>
      <c r="RB51" s="0"/>
      <c r="RC51" s="0"/>
      <c r="RD51" s="0"/>
      <c r="RE51" s="0"/>
      <c r="RF51" s="0"/>
      <c r="RG51" s="0"/>
      <c r="RH51" s="0"/>
      <c r="RI51" s="0"/>
      <c r="RJ51" s="0"/>
      <c r="RK51" s="0"/>
      <c r="RL51" s="0"/>
      <c r="RM51" s="0"/>
      <c r="RN51" s="0"/>
      <c r="RO51" s="0"/>
      <c r="RP51" s="0"/>
      <c r="RQ51" s="0"/>
      <c r="RR51" s="0"/>
      <c r="RS51" s="0"/>
      <c r="RT51" s="0"/>
      <c r="RU51" s="0"/>
      <c r="RV51" s="0"/>
      <c r="RW51" s="0"/>
      <c r="RX51" s="0"/>
      <c r="RY51" s="0"/>
      <c r="RZ51" s="0"/>
      <c r="SA51" s="0"/>
      <c r="SB51" s="0"/>
      <c r="SC51" s="0"/>
      <c r="SD51" s="0"/>
      <c r="SE51" s="0"/>
      <c r="SF51" s="0"/>
      <c r="SG51" s="0"/>
      <c r="SH51" s="0"/>
      <c r="SI51" s="0"/>
      <c r="SJ51" s="0"/>
      <c r="SK51" s="0"/>
      <c r="SL51" s="0"/>
      <c r="SM51" s="0"/>
      <c r="SN51" s="0"/>
      <c r="SO51" s="0"/>
      <c r="SP51" s="0"/>
      <c r="SQ51" s="0"/>
      <c r="SR51" s="0"/>
      <c r="SS51" s="0"/>
      <c r="ST51" s="0"/>
      <c r="SU51" s="0"/>
      <c r="SV51" s="0"/>
      <c r="SW51" s="0"/>
      <c r="SX51" s="0"/>
      <c r="SY51" s="0"/>
      <c r="SZ51" s="0"/>
      <c r="TA51" s="0"/>
      <c r="TB51" s="0"/>
      <c r="TC51" s="0"/>
      <c r="TD51" s="0"/>
      <c r="TE51" s="0"/>
      <c r="TF51" s="0"/>
      <c r="TG51" s="0"/>
      <c r="TH51" s="0"/>
      <c r="TI51" s="0"/>
      <c r="TJ51" s="0"/>
      <c r="TK51" s="0"/>
      <c r="TL51" s="0"/>
      <c r="TM51" s="0"/>
      <c r="TN51" s="0"/>
      <c r="TO51" s="0"/>
      <c r="TP51" s="0"/>
      <c r="TQ51" s="0"/>
      <c r="TR51" s="0"/>
      <c r="TS51" s="0"/>
      <c r="TT51" s="0"/>
      <c r="TU51" s="0"/>
      <c r="TV51" s="0"/>
      <c r="TW51" s="0"/>
      <c r="TX51" s="0"/>
      <c r="TY51" s="0"/>
      <c r="TZ51" s="0"/>
      <c r="UA51" s="0"/>
      <c r="UB51" s="0"/>
      <c r="UC51" s="0"/>
      <c r="UD51" s="0"/>
      <c r="UE51" s="0"/>
      <c r="UF51" s="0"/>
      <c r="UG51" s="0"/>
      <c r="UH51" s="0"/>
      <c r="UI51" s="0"/>
      <c r="UJ51" s="0"/>
      <c r="UK51" s="0"/>
      <c r="UL51" s="0"/>
      <c r="UM51" s="0"/>
      <c r="UN51" s="0"/>
      <c r="UO51" s="0"/>
      <c r="UP51" s="0"/>
      <c r="UQ51" s="0"/>
      <c r="UR51" s="0"/>
      <c r="US51" s="0"/>
      <c r="UT51" s="0"/>
      <c r="UU51" s="0"/>
      <c r="UV51" s="0"/>
      <c r="UW51" s="0"/>
      <c r="UX51" s="0"/>
      <c r="UY51" s="0"/>
      <c r="UZ51" s="0"/>
      <c r="VA51" s="0"/>
      <c r="VB51" s="0"/>
      <c r="VC51" s="0"/>
      <c r="VD51" s="0"/>
      <c r="VE51" s="0"/>
      <c r="VF51" s="0"/>
      <c r="VG51" s="0"/>
      <c r="VH51" s="0"/>
      <c r="VI51" s="0"/>
      <c r="VJ51" s="0"/>
      <c r="VK51" s="0"/>
      <c r="VL51" s="0"/>
      <c r="VM51" s="0"/>
      <c r="VN51" s="0"/>
      <c r="VO51" s="0"/>
      <c r="VP51" s="0"/>
      <c r="VQ51" s="0"/>
      <c r="VR51" s="0"/>
      <c r="VS51" s="0"/>
      <c r="VT51" s="0"/>
      <c r="VU51" s="0"/>
      <c r="VV51" s="0"/>
      <c r="VW51" s="0"/>
      <c r="VX51" s="0"/>
      <c r="VY51" s="0"/>
      <c r="VZ51" s="0"/>
      <c r="WA51" s="0"/>
      <c r="WB51" s="0"/>
      <c r="WC51" s="0"/>
      <c r="WD51" s="0"/>
      <c r="WE51" s="0"/>
      <c r="WF51" s="0"/>
      <c r="WG51" s="0"/>
      <c r="WH51" s="0"/>
      <c r="WI51" s="0"/>
      <c r="WJ51" s="0"/>
      <c r="WK51" s="0"/>
      <c r="WL51" s="0"/>
      <c r="WM51" s="0"/>
      <c r="WN51" s="0"/>
      <c r="WO51" s="0"/>
      <c r="WP51" s="0"/>
      <c r="WQ51" s="0"/>
      <c r="WR51" s="0"/>
      <c r="WS51" s="0"/>
      <c r="WT51" s="0"/>
      <c r="WU51" s="0"/>
      <c r="WV51" s="0"/>
      <c r="WW51" s="0"/>
      <c r="WX51" s="0"/>
      <c r="WY51" s="0"/>
      <c r="WZ51" s="0"/>
      <c r="XA51" s="0"/>
      <c r="XB51" s="0"/>
      <c r="XC51" s="0"/>
      <c r="XD51" s="0"/>
      <c r="XE51" s="0"/>
      <c r="XF51" s="0"/>
      <c r="XG51" s="0"/>
      <c r="XH51" s="0"/>
      <c r="XI51" s="0"/>
      <c r="XJ51" s="0"/>
      <c r="XK51" s="0"/>
      <c r="XL51" s="0"/>
      <c r="XM51" s="0"/>
      <c r="XN51" s="0"/>
      <c r="XO51" s="0"/>
      <c r="XP51" s="0"/>
      <c r="XQ51" s="0"/>
      <c r="XR51" s="0"/>
      <c r="XS51" s="0"/>
      <c r="XT51" s="0"/>
      <c r="XU51" s="0"/>
      <c r="XV51" s="0"/>
      <c r="XW51" s="0"/>
      <c r="XX51" s="0"/>
      <c r="XY51" s="0"/>
      <c r="XZ51" s="0"/>
      <c r="YA51" s="0"/>
      <c r="YB51" s="0"/>
      <c r="YC51" s="0"/>
      <c r="YD51" s="0"/>
      <c r="YE51" s="0"/>
      <c r="YF51" s="0"/>
      <c r="YG51" s="0"/>
      <c r="YH51" s="0"/>
      <c r="YI51" s="0"/>
      <c r="YJ51" s="0"/>
      <c r="YK51" s="0"/>
      <c r="YL51" s="0"/>
      <c r="YM51" s="0"/>
      <c r="YN51" s="0"/>
      <c r="YO51" s="0"/>
      <c r="YP51" s="0"/>
      <c r="YQ51" s="0"/>
      <c r="YR51" s="0"/>
      <c r="YS51" s="0"/>
      <c r="YT51" s="0"/>
      <c r="YU51" s="0"/>
      <c r="YV51" s="0"/>
      <c r="YW51" s="0"/>
      <c r="YX51" s="0"/>
      <c r="YY51" s="0"/>
      <c r="YZ51" s="0"/>
      <c r="ZA51" s="0"/>
      <c r="ZB51" s="0"/>
      <c r="ZC51" s="0"/>
      <c r="ZD51" s="0"/>
      <c r="ZE51" s="0"/>
      <c r="ZF51" s="0"/>
      <c r="ZG51" s="0"/>
      <c r="ZH51" s="0"/>
      <c r="ZI51" s="0"/>
      <c r="ZJ51" s="0"/>
      <c r="ZK51" s="0"/>
      <c r="ZL51" s="0"/>
      <c r="ZM51" s="0"/>
      <c r="ZN51" s="0"/>
      <c r="ZO51" s="0"/>
      <c r="ZP51" s="0"/>
      <c r="ZQ51" s="0"/>
      <c r="ZR51" s="0"/>
      <c r="ZS51" s="0"/>
      <c r="ZT51" s="0"/>
      <c r="ZU51" s="0"/>
      <c r="ZV51" s="0"/>
      <c r="ZW51" s="0"/>
      <c r="ZX51" s="0"/>
      <c r="ZY51" s="0"/>
      <c r="ZZ51" s="0"/>
      <c r="AAA51" s="0"/>
      <c r="AAB51" s="0"/>
      <c r="AAC51" s="0"/>
      <c r="AAD51" s="0"/>
      <c r="AAE51" s="0"/>
      <c r="AAF51" s="0"/>
      <c r="AAG51" s="0"/>
      <c r="AAH51" s="0"/>
      <c r="AAI51" s="0"/>
      <c r="AAJ51" s="0"/>
      <c r="AAK51" s="0"/>
      <c r="AAL51" s="0"/>
      <c r="AAM51" s="0"/>
      <c r="AAN51" s="0"/>
      <c r="AAO51" s="0"/>
      <c r="AAP51" s="0"/>
      <c r="AAQ51" s="0"/>
      <c r="AAR51" s="0"/>
      <c r="AAS51" s="0"/>
      <c r="AAT51" s="0"/>
      <c r="AAU51" s="0"/>
      <c r="AAV51" s="0"/>
      <c r="AAW51" s="0"/>
      <c r="AAX51" s="0"/>
      <c r="AAY51" s="0"/>
      <c r="AAZ51" s="0"/>
      <c r="ABA51" s="0"/>
      <c r="ABB51" s="0"/>
      <c r="ABC51" s="0"/>
      <c r="ABD51" s="0"/>
      <c r="ABE51" s="0"/>
      <c r="ABF51" s="0"/>
      <c r="ABG51" s="0"/>
      <c r="ABH51" s="0"/>
      <c r="ABI51" s="0"/>
      <c r="ABJ51" s="0"/>
      <c r="ABK51" s="0"/>
      <c r="ABL51" s="0"/>
      <c r="ABM51" s="0"/>
      <c r="ABN51" s="0"/>
      <c r="ABO51" s="0"/>
      <c r="ABP51" s="0"/>
      <c r="ABQ51" s="0"/>
      <c r="ABR51" s="0"/>
      <c r="ABS51" s="0"/>
      <c r="ABT51" s="0"/>
      <c r="ABU51" s="0"/>
      <c r="ABV51" s="0"/>
      <c r="ABW51" s="0"/>
      <c r="ABX51" s="0"/>
      <c r="ABY51" s="0"/>
      <c r="ABZ51" s="0"/>
      <c r="ACA51" s="0"/>
      <c r="ACB51" s="0"/>
      <c r="ACC51" s="0"/>
      <c r="ACD51" s="0"/>
      <c r="ACE51" s="0"/>
      <c r="ACF51" s="0"/>
      <c r="ACG51" s="0"/>
      <c r="ACH51" s="0"/>
      <c r="ACI51" s="0"/>
      <c r="ACJ51" s="0"/>
      <c r="ACK51" s="0"/>
      <c r="ACL51" s="0"/>
      <c r="ACM51" s="0"/>
      <c r="ACN51" s="0"/>
      <c r="ACO51" s="0"/>
      <c r="ACP51" s="0"/>
      <c r="ACQ51" s="0"/>
      <c r="ACR51" s="0"/>
      <c r="ACS51" s="0"/>
      <c r="ACT51" s="0"/>
      <c r="ACU51" s="0"/>
      <c r="ACV51" s="0"/>
      <c r="ACW51" s="0"/>
      <c r="ACX51" s="0"/>
      <c r="ACY51" s="0"/>
      <c r="ACZ51" s="0"/>
      <c r="ADA51" s="0"/>
      <c r="ADB51" s="0"/>
      <c r="ADC51" s="0"/>
      <c r="ADD51" s="0"/>
      <c r="ADE51" s="0"/>
      <c r="ADF51" s="0"/>
      <c r="ADG51" s="0"/>
      <c r="ADH51" s="0"/>
      <c r="ADI51" s="0"/>
      <c r="ADJ51" s="0"/>
      <c r="ADK51" s="0"/>
      <c r="ADL51" s="0"/>
      <c r="ADM51" s="0"/>
      <c r="ADN51" s="0"/>
      <c r="ADO51" s="0"/>
      <c r="ADP51" s="0"/>
      <c r="ADQ51" s="0"/>
      <c r="ADR51" s="0"/>
      <c r="ADS51" s="0"/>
      <c r="ADT51" s="0"/>
      <c r="ADU51" s="0"/>
      <c r="ADV51" s="0"/>
      <c r="ADW51" s="0"/>
      <c r="ADX51" s="0"/>
      <c r="ADY51" s="0"/>
      <c r="ADZ51" s="0"/>
      <c r="AEA51" s="0"/>
      <c r="AEB51" s="0"/>
      <c r="AEC51" s="0"/>
      <c r="AED51" s="0"/>
      <c r="AEE51" s="0"/>
      <c r="AEF51" s="0"/>
      <c r="AEG51" s="0"/>
      <c r="AEH51" s="0"/>
      <c r="AEI51" s="0"/>
      <c r="AEJ51" s="0"/>
      <c r="AEK51" s="0"/>
      <c r="AEL51" s="0"/>
      <c r="AEM51" s="0"/>
      <c r="AEN51" s="0"/>
      <c r="AEO51" s="0"/>
      <c r="AEP51" s="0"/>
      <c r="AEQ51" s="0"/>
      <c r="AER51" s="0"/>
      <c r="AES51" s="0"/>
      <c r="AET51" s="0"/>
      <c r="AEU51" s="0"/>
      <c r="AEV51" s="0"/>
      <c r="AEW51" s="0"/>
      <c r="AEX51" s="0"/>
      <c r="AEY51" s="0"/>
      <c r="AEZ51" s="0"/>
      <c r="AFA51" s="0"/>
      <c r="AFB51" s="0"/>
      <c r="AFC51" s="0"/>
      <c r="AFD51" s="0"/>
      <c r="AFE51" s="0"/>
      <c r="AFF51" s="0"/>
      <c r="AFG51" s="0"/>
      <c r="AFH51" s="0"/>
      <c r="AFI51" s="0"/>
      <c r="AFJ51" s="0"/>
      <c r="AFK51" s="0"/>
      <c r="AFL51" s="0"/>
      <c r="AFM51" s="0"/>
      <c r="AFN51" s="0"/>
      <c r="AFO51" s="0"/>
      <c r="AFP51" s="0"/>
      <c r="AFQ51" s="0"/>
      <c r="AFR51" s="0"/>
      <c r="AFS51" s="0"/>
      <c r="AFT51" s="0"/>
      <c r="AFU51" s="0"/>
      <c r="AFV51" s="0"/>
      <c r="AFW51" s="0"/>
      <c r="AFX51" s="0"/>
      <c r="AFY51" s="0"/>
      <c r="AFZ51" s="0"/>
      <c r="AGA51" s="0"/>
      <c r="AGB51" s="0"/>
      <c r="AGC51" s="0"/>
      <c r="AGD51" s="0"/>
      <c r="AGE51" s="0"/>
      <c r="AGF51" s="0"/>
      <c r="AGG51" s="0"/>
      <c r="AGH51" s="0"/>
      <c r="AGI51" s="0"/>
      <c r="AGJ51" s="0"/>
      <c r="AGK51" s="0"/>
      <c r="AGL51" s="0"/>
      <c r="AGM51" s="0"/>
      <c r="AGN51" s="0"/>
      <c r="AGO51" s="0"/>
      <c r="AGP51" s="0"/>
      <c r="AGQ51" s="0"/>
      <c r="AGR51" s="0"/>
      <c r="AGS51" s="0"/>
      <c r="AGT51" s="0"/>
      <c r="AGU51" s="0"/>
      <c r="AGV51" s="0"/>
      <c r="AGW51" s="0"/>
      <c r="AGX51" s="0"/>
      <c r="AGY51" s="0"/>
      <c r="AGZ51" s="0"/>
      <c r="AHA51" s="0"/>
      <c r="AHB51" s="0"/>
      <c r="AHC51" s="0"/>
      <c r="AHD51" s="0"/>
      <c r="AHE51" s="0"/>
      <c r="AHF51" s="0"/>
      <c r="AHG51" s="0"/>
      <c r="AHH51" s="0"/>
      <c r="AHI51" s="0"/>
      <c r="AHJ51" s="0"/>
      <c r="AHK51" s="0"/>
      <c r="AHL51" s="0"/>
      <c r="AHM51" s="0"/>
      <c r="AHN51" s="0"/>
      <c r="AHO51" s="0"/>
      <c r="AHP51" s="0"/>
      <c r="AHQ51" s="0"/>
      <c r="AHR51" s="0"/>
      <c r="AHS51" s="0"/>
      <c r="AHT51" s="0"/>
      <c r="AHU51" s="0"/>
      <c r="AHV51" s="0"/>
      <c r="AHW51" s="0"/>
      <c r="AHX51" s="0"/>
      <c r="AHY51" s="0"/>
      <c r="AHZ51" s="0"/>
      <c r="AIA51" s="0"/>
      <c r="AIB51" s="0"/>
      <c r="AIC51" s="0"/>
      <c r="AID51" s="0"/>
      <c r="AIE51" s="0"/>
      <c r="AIF51" s="0"/>
      <c r="AIG51" s="0"/>
      <c r="AIH51" s="0"/>
      <c r="AII51" s="0"/>
      <c r="AIJ51" s="0"/>
      <c r="AIK51" s="0"/>
      <c r="AIL51" s="0"/>
      <c r="AIM51" s="0"/>
      <c r="AIN51" s="0"/>
      <c r="AIO51" s="0"/>
      <c r="AIP51" s="0"/>
      <c r="AIQ51" s="0"/>
      <c r="AIR51" s="0"/>
      <c r="AIS51" s="0"/>
      <c r="AIT51" s="0"/>
      <c r="AIU51" s="0"/>
      <c r="AIV51" s="0"/>
      <c r="AIW51" s="0"/>
      <c r="AIX51" s="0"/>
      <c r="AIY51" s="0"/>
      <c r="AIZ51" s="0"/>
      <c r="AJA51" s="0"/>
      <c r="AJB51" s="0"/>
      <c r="AJC51" s="0"/>
      <c r="AJD51" s="0"/>
      <c r="AJE51" s="0"/>
      <c r="AJF51" s="0"/>
      <c r="AJG51" s="0"/>
      <c r="AJH51" s="0"/>
      <c r="AJI51" s="0"/>
      <c r="AJJ51" s="0"/>
      <c r="AJK51" s="0"/>
      <c r="AJL51" s="0"/>
      <c r="AJM51" s="0"/>
      <c r="AJN51" s="0"/>
      <c r="AJO51" s="0"/>
      <c r="AJP51" s="0"/>
      <c r="AJQ51" s="0"/>
      <c r="AJR51" s="0"/>
      <c r="AJS51" s="0"/>
      <c r="AJT51" s="0"/>
      <c r="AJU51" s="0"/>
      <c r="AJV51" s="0"/>
      <c r="AJW51" s="0"/>
      <c r="AJX51" s="0"/>
      <c r="AJY51" s="0"/>
      <c r="AJZ51" s="0"/>
      <c r="AKA51" s="0"/>
      <c r="AKB51" s="0"/>
      <c r="AKC51" s="0"/>
      <c r="AKD51" s="0"/>
      <c r="AKE51" s="0"/>
      <c r="AKF51" s="0"/>
      <c r="AKG51" s="0"/>
      <c r="AKH51" s="0"/>
      <c r="AKI51" s="0"/>
      <c r="AKJ51" s="0"/>
      <c r="AKK51" s="0"/>
      <c r="AKL51" s="0"/>
      <c r="AKM51" s="0"/>
      <c r="AKN51" s="0"/>
      <c r="AKO51" s="0"/>
      <c r="AKP51" s="0"/>
      <c r="AKQ51" s="0"/>
      <c r="AKR51" s="0"/>
      <c r="AKS51" s="0"/>
      <c r="AKT51" s="0"/>
      <c r="AKU51" s="0"/>
      <c r="AKV51" s="0"/>
      <c r="AKW51" s="0"/>
      <c r="AKX51" s="0"/>
      <c r="AKY51" s="0"/>
      <c r="AKZ51" s="0"/>
      <c r="ALA51" s="0"/>
      <c r="ALB51" s="0"/>
      <c r="ALC51" s="0"/>
      <c r="ALD51" s="0"/>
      <c r="ALE51" s="0"/>
      <c r="ALF51" s="0"/>
      <c r="ALG51" s="0"/>
      <c r="ALH51" s="0"/>
      <c r="ALI51" s="0"/>
      <c r="ALJ51" s="0"/>
      <c r="ALK51" s="0"/>
      <c r="ALL51" s="0"/>
      <c r="ALM51" s="0"/>
      <c r="ALN51" s="0"/>
      <c r="ALO51" s="0"/>
      <c r="ALP51" s="0"/>
      <c r="ALQ51" s="0"/>
      <c r="ALR51" s="0"/>
      <c r="ALS51" s="0"/>
      <c r="ALT51" s="0"/>
      <c r="ALU51" s="0"/>
      <c r="ALV51" s="0"/>
      <c r="ALW51" s="0"/>
      <c r="ALX51" s="0"/>
      <c r="ALY51" s="0"/>
      <c r="ALZ51" s="0"/>
      <c r="AMA51" s="0"/>
      <c r="AMB51" s="0"/>
      <c r="AMC51" s="0"/>
      <c r="AMD51" s="0"/>
      <c r="AME51" s="0"/>
      <c r="AMF51" s="0"/>
      <c r="AMG51" s="0"/>
      <c r="AMH51" s="0"/>
      <c r="AMI51" s="0"/>
      <c r="AMJ51" s="0"/>
    </row>
    <row r="52" customFormat="false" ht="20.25" hidden="false" customHeight="true" outlineLevel="0" collapsed="false">
      <c r="A52" s="0"/>
      <c r="B52" s="83" t="n">
        <f aca="false">
B49+1</f>
        <v>
11</v>
      </c>
      <c r="C52" s="126"/>
      <c r="D52" s="126"/>
      <c r="E52" s="126"/>
      <c r="F52" s="127"/>
      <c r="G52" s="128"/>
      <c r="H52" s="225"/>
      <c r="I52" s="225"/>
      <c r="J52" s="225"/>
      <c r="K52" s="225"/>
      <c r="L52" s="130"/>
      <c r="M52" s="130"/>
      <c r="N52" s="130"/>
      <c r="O52" s="130"/>
      <c r="P52" s="131" t="s">
        <v>
58</v>
      </c>
      <c r="Q52" s="131"/>
      <c r="R52" s="131"/>
      <c r="S52" s="132"/>
      <c r="T52" s="133"/>
      <c r="U52" s="133"/>
      <c r="V52" s="133"/>
      <c r="W52" s="133"/>
      <c r="X52" s="133"/>
      <c r="Y52" s="134"/>
      <c r="Z52" s="132"/>
      <c r="AA52" s="133"/>
      <c r="AB52" s="133"/>
      <c r="AC52" s="133"/>
      <c r="AD52" s="133"/>
      <c r="AE52" s="133"/>
      <c r="AF52" s="134"/>
      <c r="AG52" s="132"/>
      <c r="AH52" s="133"/>
      <c r="AI52" s="133"/>
      <c r="AJ52" s="133"/>
      <c r="AK52" s="133"/>
      <c r="AL52" s="133"/>
      <c r="AM52" s="134"/>
      <c r="AN52" s="132"/>
      <c r="AO52" s="133"/>
      <c r="AP52" s="133"/>
      <c r="AQ52" s="133"/>
      <c r="AR52" s="133"/>
      <c r="AS52" s="133"/>
      <c r="AT52" s="134"/>
      <c r="AU52" s="132"/>
      <c r="AV52" s="133"/>
      <c r="AW52" s="134"/>
      <c r="AX52" s="135"/>
      <c r="AY52" s="135"/>
      <c r="AZ52" s="136"/>
      <c r="BA52" s="136"/>
      <c r="BB52" s="143"/>
      <c r="BC52" s="143"/>
      <c r="BD52" s="143"/>
      <c r="BE52" s="143"/>
      <c r="BF52" s="143"/>
      <c r="BG52" s="0"/>
      <c r="BH52" s="0"/>
      <c r="BI52" s="0"/>
      <c r="BJ52" s="0"/>
      <c r="BK52" s="0"/>
      <c r="BL52" s="0"/>
      <c r="BM52" s="0"/>
      <c r="BN52" s="0"/>
      <c r="BO52" s="0"/>
      <c r="BP52" s="0"/>
      <c r="BQ52" s="0"/>
      <c r="BR52" s="0"/>
      <c r="BS52" s="0"/>
      <c r="BT52" s="0"/>
      <c r="BU52" s="0"/>
      <c r="BV52" s="0"/>
      <c r="BW52" s="0"/>
      <c r="BX52" s="0"/>
      <c r="BY52" s="0"/>
      <c r="BZ52" s="0"/>
      <c r="CA52" s="0"/>
      <c r="CB52" s="0"/>
      <c r="CC52" s="0"/>
      <c r="CD52" s="0"/>
      <c r="CE52" s="0"/>
      <c r="CF52" s="0"/>
      <c r="CG52" s="0"/>
      <c r="CH52" s="0"/>
      <c r="CI52" s="0"/>
      <c r="CJ52" s="0"/>
      <c r="CK52" s="0"/>
      <c r="CL52" s="0"/>
      <c r="CM52" s="0"/>
      <c r="CN52" s="0"/>
      <c r="CO52" s="0"/>
      <c r="CP52" s="0"/>
      <c r="CQ52" s="0"/>
      <c r="CR52" s="0"/>
      <c r="CS52" s="0"/>
      <c r="CT52" s="0"/>
      <c r="CU52" s="0"/>
      <c r="CV52" s="0"/>
      <c r="CW52" s="0"/>
      <c r="CX52" s="0"/>
      <c r="CY52" s="0"/>
      <c r="CZ52" s="0"/>
      <c r="DA52" s="0"/>
      <c r="DB52" s="0"/>
      <c r="DC52" s="0"/>
      <c r="DD52" s="0"/>
      <c r="DE52" s="0"/>
      <c r="DF52" s="0"/>
      <c r="DG52" s="0"/>
      <c r="DH52" s="0"/>
      <c r="DI52" s="0"/>
      <c r="DJ52" s="0"/>
      <c r="DK52" s="0"/>
      <c r="DL52" s="0"/>
      <c r="DM52" s="0"/>
      <c r="DN52" s="0"/>
      <c r="DO52" s="0"/>
      <c r="DP52" s="0"/>
      <c r="DQ52" s="0"/>
      <c r="DR52" s="0"/>
      <c r="DS52" s="0"/>
      <c r="DT52" s="0"/>
      <c r="DU52" s="0"/>
      <c r="DV52" s="0"/>
      <c r="DW52" s="0"/>
      <c r="DX52" s="0"/>
      <c r="DY52" s="0"/>
      <c r="DZ52" s="0"/>
      <c r="EA52" s="0"/>
      <c r="EB52" s="0"/>
      <c r="EC52" s="0"/>
      <c r="ED52" s="0"/>
      <c r="EE52" s="0"/>
      <c r="EF52" s="0"/>
      <c r="EG52" s="0"/>
      <c r="EH52" s="0"/>
      <c r="EI52" s="0"/>
      <c r="EJ52" s="0"/>
      <c r="EK52" s="0"/>
      <c r="EL52" s="0"/>
      <c r="EM52" s="0"/>
      <c r="EN52" s="0"/>
      <c r="EO52" s="0"/>
      <c r="EP52" s="0"/>
      <c r="EQ52" s="0"/>
      <c r="ER52" s="0"/>
      <c r="ES52" s="0"/>
      <c r="ET52" s="0"/>
      <c r="EU52" s="0"/>
      <c r="EV52" s="0"/>
      <c r="EW52" s="0"/>
      <c r="EX52" s="0"/>
      <c r="EY52" s="0"/>
      <c r="EZ52" s="0"/>
      <c r="FA52" s="0"/>
      <c r="FB52" s="0"/>
      <c r="FC52" s="0"/>
      <c r="FD52" s="0"/>
      <c r="FE52" s="0"/>
      <c r="FF52" s="0"/>
      <c r="FG52" s="0"/>
      <c r="FH52" s="0"/>
      <c r="FI52" s="0"/>
      <c r="FJ52" s="0"/>
      <c r="FK52" s="0"/>
      <c r="FL52" s="0"/>
      <c r="FM52" s="0"/>
      <c r="FN52" s="0"/>
      <c r="FO52" s="0"/>
      <c r="FP52" s="0"/>
      <c r="FQ52" s="0"/>
      <c r="FR52" s="0"/>
      <c r="FS52" s="0"/>
      <c r="FT52" s="0"/>
      <c r="FU52" s="0"/>
      <c r="FV52" s="0"/>
      <c r="FW52" s="0"/>
      <c r="FX52" s="0"/>
      <c r="FY52" s="0"/>
      <c r="FZ52" s="0"/>
      <c r="GA52" s="0"/>
      <c r="GB52" s="0"/>
      <c r="GC52" s="0"/>
      <c r="GD52" s="0"/>
      <c r="GE52" s="0"/>
      <c r="GF52" s="0"/>
      <c r="GG52" s="0"/>
      <c r="GH52" s="0"/>
      <c r="GI52" s="0"/>
      <c r="GJ52" s="0"/>
      <c r="GK52" s="0"/>
      <c r="GL52" s="0"/>
      <c r="GM52" s="0"/>
      <c r="GN52" s="0"/>
      <c r="GO52" s="0"/>
      <c r="GP52" s="0"/>
      <c r="GQ52" s="0"/>
      <c r="GR52" s="0"/>
      <c r="GS52" s="0"/>
      <c r="GT52" s="0"/>
      <c r="GU52" s="0"/>
      <c r="GV52" s="0"/>
      <c r="GW52" s="0"/>
      <c r="GX52" s="0"/>
      <c r="GY52" s="0"/>
      <c r="GZ52" s="0"/>
      <c r="HA52" s="0"/>
      <c r="HB52" s="0"/>
      <c r="HC52" s="0"/>
      <c r="HD52" s="0"/>
      <c r="HE52" s="0"/>
      <c r="HF52" s="0"/>
      <c r="HG52" s="0"/>
      <c r="HH52" s="0"/>
      <c r="HI52" s="0"/>
      <c r="HJ52" s="0"/>
      <c r="HK52" s="0"/>
      <c r="HL52" s="0"/>
      <c r="HM52" s="0"/>
      <c r="HN52" s="0"/>
      <c r="HO52" s="0"/>
      <c r="HP52" s="0"/>
      <c r="HQ52" s="0"/>
      <c r="HR52" s="0"/>
      <c r="HS52" s="0"/>
      <c r="HT52" s="0"/>
      <c r="HU52" s="0"/>
      <c r="HV52" s="0"/>
      <c r="HW52" s="0"/>
      <c r="HX52" s="0"/>
      <c r="HY52" s="0"/>
      <c r="HZ52" s="0"/>
      <c r="IA52" s="0"/>
      <c r="IB52" s="0"/>
      <c r="IC52" s="0"/>
      <c r="ID52" s="0"/>
      <c r="IE52" s="0"/>
      <c r="IF52" s="0"/>
      <c r="IG52" s="0"/>
      <c r="IH52" s="0"/>
      <c r="II52" s="0"/>
      <c r="IJ52" s="0"/>
      <c r="IK52" s="0"/>
      <c r="IL52" s="0"/>
      <c r="IM52" s="0"/>
      <c r="IN52" s="0"/>
      <c r="IO52" s="0"/>
      <c r="IP52" s="0"/>
      <c r="IQ52" s="0"/>
      <c r="IR52" s="0"/>
      <c r="IS52" s="0"/>
      <c r="IT52" s="0"/>
      <c r="IU52" s="0"/>
      <c r="IV52" s="0"/>
      <c r="IW52" s="0"/>
      <c r="IX52" s="0"/>
      <c r="IY52" s="0"/>
      <c r="IZ52" s="0"/>
      <c r="JA52" s="0"/>
      <c r="JB52" s="0"/>
      <c r="JC52" s="0"/>
      <c r="JD52" s="0"/>
      <c r="JE52" s="0"/>
      <c r="JF52" s="0"/>
      <c r="JG52" s="0"/>
      <c r="JH52" s="0"/>
      <c r="JI52" s="0"/>
      <c r="JJ52" s="0"/>
      <c r="JK52" s="0"/>
      <c r="JL52" s="0"/>
      <c r="JM52" s="0"/>
      <c r="JN52" s="0"/>
      <c r="JO52" s="0"/>
      <c r="JP52" s="0"/>
      <c r="JQ52" s="0"/>
      <c r="JR52" s="0"/>
      <c r="JS52" s="0"/>
      <c r="JT52" s="0"/>
      <c r="JU52" s="0"/>
      <c r="JV52" s="0"/>
      <c r="JW52" s="0"/>
      <c r="JX52" s="0"/>
      <c r="JY52" s="0"/>
      <c r="JZ52" s="0"/>
      <c r="KA52" s="0"/>
      <c r="KB52" s="0"/>
      <c r="KC52" s="0"/>
      <c r="KD52" s="0"/>
      <c r="KE52" s="0"/>
      <c r="KF52" s="0"/>
      <c r="KG52" s="0"/>
      <c r="KH52" s="0"/>
      <c r="KI52" s="0"/>
      <c r="KJ52" s="0"/>
      <c r="KK52" s="0"/>
      <c r="KL52" s="0"/>
      <c r="KM52" s="0"/>
      <c r="KN52" s="0"/>
      <c r="KO52" s="0"/>
      <c r="KP52" s="0"/>
      <c r="KQ52" s="0"/>
      <c r="KR52" s="0"/>
      <c r="KS52" s="0"/>
      <c r="KT52" s="0"/>
      <c r="KU52" s="0"/>
      <c r="KV52" s="0"/>
      <c r="KW52" s="0"/>
      <c r="KX52" s="0"/>
      <c r="KY52" s="0"/>
      <c r="KZ52" s="0"/>
      <c r="LA52" s="0"/>
      <c r="LB52" s="0"/>
      <c r="LC52" s="0"/>
      <c r="LD52" s="0"/>
      <c r="LE52" s="0"/>
      <c r="LF52" s="0"/>
      <c r="LG52" s="0"/>
      <c r="LH52" s="0"/>
      <c r="LI52" s="0"/>
      <c r="LJ52" s="0"/>
      <c r="LK52" s="0"/>
      <c r="LL52" s="0"/>
      <c r="LM52" s="0"/>
      <c r="LN52" s="0"/>
      <c r="LO52" s="0"/>
      <c r="LP52" s="0"/>
      <c r="LQ52" s="0"/>
      <c r="LR52" s="0"/>
      <c r="LS52" s="0"/>
      <c r="LT52" s="0"/>
      <c r="LU52" s="0"/>
      <c r="LV52" s="0"/>
      <c r="LW52" s="0"/>
      <c r="LX52" s="0"/>
      <c r="LY52" s="0"/>
      <c r="LZ52" s="0"/>
      <c r="MA52" s="0"/>
      <c r="MB52" s="0"/>
      <c r="MC52" s="0"/>
      <c r="MD52" s="0"/>
      <c r="ME52" s="0"/>
      <c r="MF52" s="0"/>
      <c r="MG52" s="0"/>
      <c r="MH52" s="0"/>
      <c r="MI52" s="0"/>
      <c r="MJ52" s="0"/>
      <c r="MK52" s="0"/>
      <c r="ML52" s="0"/>
      <c r="MM52" s="0"/>
      <c r="MN52" s="0"/>
      <c r="MO52" s="0"/>
      <c r="MP52" s="0"/>
      <c r="MQ52" s="0"/>
      <c r="MR52" s="0"/>
      <c r="MS52" s="0"/>
      <c r="MT52" s="0"/>
      <c r="MU52" s="0"/>
      <c r="MV52" s="0"/>
      <c r="MW52" s="0"/>
      <c r="MX52" s="0"/>
      <c r="MY52" s="0"/>
      <c r="MZ52" s="0"/>
      <c r="NA52" s="0"/>
      <c r="NB52" s="0"/>
      <c r="NC52" s="0"/>
      <c r="ND52" s="0"/>
      <c r="NE52" s="0"/>
      <c r="NF52" s="0"/>
      <c r="NG52" s="0"/>
      <c r="NH52" s="0"/>
      <c r="NI52" s="0"/>
      <c r="NJ52" s="0"/>
      <c r="NK52" s="0"/>
      <c r="NL52" s="0"/>
      <c r="NM52" s="0"/>
      <c r="NN52" s="0"/>
      <c r="NO52" s="0"/>
      <c r="NP52" s="0"/>
      <c r="NQ52" s="0"/>
      <c r="NR52" s="0"/>
      <c r="NS52" s="0"/>
      <c r="NT52" s="0"/>
      <c r="NU52" s="0"/>
      <c r="NV52" s="0"/>
      <c r="NW52" s="0"/>
      <c r="NX52" s="0"/>
      <c r="NY52" s="0"/>
      <c r="NZ52" s="0"/>
      <c r="OA52" s="0"/>
      <c r="OB52" s="0"/>
      <c r="OC52" s="0"/>
      <c r="OD52" s="0"/>
      <c r="OE52" s="0"/>
      <c r="OF52" s="0"/>
      <c r="OG52" s="0"/>
      <c r="OH52" s="0"/>
      <c r="OI52" s="0"/>
      <c r="OJ52" s="0"/>
      <c r="OK52" s="0"/>
      <c r="OL52" s="0"/>
      <c r="OM52" s="0"/>
      <c r="ON52" s="0"/>
      <c r="OO52" s="0"/>
      <c r="OP52" s="0"/>
      <c r="OQ52" s="0"/>
      <c r="OR52" s="0"/>
      <c r="OS52" s="0"/>
      <c r="OT52" s="0"/>
      <c r="OU52" s="0"/>
      <c r="OV52" s="0"/>
      <c r="OW52" s="0"/>
      <c r="OX52" s="0"/>
      <c r="OY52" s="0"/>
      <c r="OZ52" s="0"/>
      <c r="PA52" s="0"/>
      <c r="PB52" s="0"/>
      <c r="PC52" s="0"/>
      <c r="PD52" s="0"/>
      <c r="PE52" s="0"/>
      <c r="PF52" s="0"/>
      <c r="PG52" s="0"/>
      <c r="PH52" s="0"/>
      <c r="PI52" s="0"/>
      <c r="PJ52" s="0"/>
      <c r="PK52" s="0"/>
      <c r="PL52" s="0"/>
      <c r="PM52" s="0"/>
      <c r="PN52" s="0"/>
      <c r="PO52" s="0"/>
      <c r="PP52" s="0"/>
      <c r="PQ52" s="0"/>
      <c r="PR52" s="0"/>
      <c r="PS52" s="0"/>
      <c r="PT52" s="0"/>
      <c r="PU52" s="0"/>
      <c r="PV52" s="0"/>
      <c r="PW52" s="0"/>
      <c r="PX52" s="0"/>
      <c r="PY52" s="0"/>
      <c r="PZ52" s="0"/>
      <c r="QA52" s="0"/>
      <c r="QB52" s="0"/>
      <c r="QC52" s="0"/>
      <c r="QD52" s="0"/>
      <c r="QE52" s="0"/>
      <c r="QF52" s="0"/>
      <c r="QG52" s="0"/>
      <c r="QH52" s="0"/>
      <c r="QI52" s="0"/>
      <c r="QJ52" s="0"/>
      <c r="QK52" s="0"/>
      <c r="QL52" s="0"/>
      <c r="QM52" s="0"/>
      <c r="QN52" s="0"/>
      <c r="QO52" s="0"/>
      <c r="QP52" s="0"/>
      <c r="QQ52" s="0"/>
      <c r="QR52" s="0"/>
      <c r="QS52" s="0"/>
      <c r="QT52" s="0"/>
      <c r="QU52" s="0"/>
      <c r="QV52" s="0"/>
      <c r="QW52" s="0"/>
      <c r="QX52" s="0"/>
      <c r="QY52" s="0"/>
      <c r="QZ52" s="0"/>
      <c r="RA52" s="0"/>
      <c r="RB52" s="0"/>
      <c r="RC52" s="0"/>
      <c r="RD52" s="0"/>
      <c r="RE52" s="0"/>
      <c r="RF52" s="0"/>
      <c r="RG52" s="0"/>
      <c r="RH52" s="0"/>
      <c r="RI52" s="0"/>
      <c r="RJ52" s="0"/>
      <c r="RK52" s="0"/>
      <c r="RL52" s="0"/>
      <c r="RM52" s="0"/>
      <c r="RN52" s="0"/>
      <c r="RO52" s="0"/>
      <c r="RP52" s="0"/>
      <c r="RQ52" s="0"/>
      <c r="RR52" s="0"/>
      <c r="RS52" s="0"/>
      <c r="RT52" s="0"/>
      <c r="RU52" s="0"/>
      <c r="RV52" s="0"/>
      <c r="RW52" s="0"/>
      <c r="RX52" s="0"/>
      <c r="RY52" s="0"/>
      <c r="RZ52" s="0"/>
      <c r="SA52" s="0"/>
      <c r="SB52" s="0"/>
      <c r="SC52" s="0"/>
      <c r="SD52" s="0"/>
      <c r="SE52" s="0"/>
      <c r="SF52" s="0"/>
      <c r="SG52" s="0"/>
      <c r="SH52" s="0"/>
      <c r="SI52" s="0"/>
      <c r="SJ52" s="0"/>
      <c r="SK52" s="0"/>
      <c r="SL52" s="0"/>
      <c r="SM52" s="0"/>
      <c r="SN52" s="0"/>
      <c r="SO52" s="0"/>
      <c r="SP52" s="0"/>
      <c r="SQ52" s="0"/>
      <c r="SR52" s="0"/>
      <c r="SS52" s="0"/>
      <c r="ST52" s="0"/>
      <c r="SU52" s="0"/>
      <c r="SV52" s="0"/>
      <c r="SW52" s="0"/>
      <c r="SX52" s="0"/>
      <c r="SY52" s="0"/>
      <c r="SZ52" s="0"/>
      <c r="TA52" s="0"/>
      <c r="TB52" s="0"/>
      <c r="TC52" s="0"/>
      <c r="TD52" s="0"/>
      <c r="TE52" s="0"/>
      <c r="TF52" s="0"/>
      <c r="TG52" s="0"/>
      <c r="TH52" s="0"/>
      <c r="TI52" s="0"/>
      <c r="TJ52" s="0"/>
      <c r="TK52" s="0"/>
      <c r="TL52" s="0"/>
      <c r="TM52" s="0"/>
      <c r="TN52" s="0"/>
      <c r="TO52" s="0"/>
      <c r="TP52" s="0"/>
      <c r="TQ52" s="0"/>
      <c r="TR52" s="0"/>
      <c r="TS52" s="0"/>
      <c r="TT52" s="0"/>
      <c r="TU52" s="0"/>
      <c r="TV52" s="0"/>
      <c r="TW52" s="0"/>
      <c r="TX52" s="0"/>
      <c r="TY52" s="0"/>
      <c r="TZ52" s="0"/>
      <c r="UA52" s="0"/>
      <c r="UB52" s="0"/>
      <c r="UC52" s="0"/>
      <c r="UD52" s="0"/>
      <c r="UE52" s="0"/>
      <c r="UF52" s="0"/>
      <c r="UG52" s="0"/>
      <c r="UH52" s="0"/>
      <c r="UI52" s="0"/>
      <c r="UJ52" s="0"/>
      <c r="UK52" s="0"/>
      <c r="UL52" s="0"/>
      <c r="UM52" s="0"/>
      <c r="UN52" s="0"/>
      <c r="UO52" s="0"/>
      <c r="UP52" s="0"/>
      <c r="UQ52" s="0"/>
      <c r="UR52" s="0"/>
      <c r="US52" s="0"/>
      <c r="UT52" s="0"/>
      <c r="UU52" s="0"/>
      <c r="UV52" s="0"/>
      <c r="UW52" s="0"/>
      <c r="UX52" s="0"/>
      <c r="UY52" s="0"/>
      <c r="UZ52" s="0"/>
      <c r="VA52" s="0"/>
      <c r="VB52" s="0"/>
      <c r="VC52" s="0"/>
      <c r="VD52" s="0"/>
      <c r="VE52" s="0"/>
      <c r="VF52" s="0"/>
      <c r="VG52" s="0"/>
      <c r="VH52" s="0"/>
      <c r="VI52" s="0"/>
      <c r="VJ52" s="0"/>
      <c r="VK52" s="0"/>
      <c r="VL52" s="0"/>
      <c r="VM52" s="0"/>
      <c r="VN52" s="0"/>
      <c r="VO52" s="0"/>
      <c r="VP52" s="0"/>
      <c r="VQ52" s="0"/>
      <c r="VR52" s="0"/>
      <c r="VS52" s="0"/>
      <c r="VT52" s="0"/>
      <c r="VU52" s="0"/>
      <c r="VV52" s="0"/>
      <c r="VW52" s="0"/>
      <c r="VX52" s="0"/>
      <c r="VY52" s="0"/>
      <c r="VZ52" s="0"/>
      <c r="WA52" s="0"/>
      <c r="WB52" s="0"/>
      <c r="WC52" s="0"/>
      <c r="WD52" s="0"/>
      <c r="WE52" s="0"/>
      <c r="WF52" s="0"/>
      <c r="WG52" s="0"/>
      <c r="WH52" s="0"/>
      <c r="WI52" s="0"/>
      <c r="WJ52" s="0"/>
      <c r="WK52" s="0"/>
      <c r="WL52" s="0"/>
      <c r="WM52" s="0"/>
      <c r="WN52" s="0"/>
      <c r="WO52" s="0"/>
      <c r="WP52" s="0"/>
      <c r="WQ52" s="0"/>
      <c r="WR52" s="0"/>
      <c r="WS52" s="0"/>
      <c r="WT52" s="0"/>
      <c r="WU52" s="0"/>
      <c r="WV52" s="0"/>
      <c r="WW52" s="0"/>
      <c r="WX52" s="0"/>
      <c r="WY52" s="0"/>
      <c r="WZ52" s="0"/>
      <c r="XA52" s="0"/>
      <c r="XB52" s="0"/>
      <c r="XC52" s="0"/>
      <c r="XD52" s="0"/>
      <c r="XE52" s="0"/>
      <c r="XF52" s="0"/>
      <c r="XG52" s="0"/>
      <c r="XH52" s="0"/>
      <c r="XI52" s="0"/>
      <c r="XJ52" s="0"/>
      <c r="XK52" s="0"/>
      <c r="XL52" s="0"/>
      <c r="XM52" s="0"/>
      <c r="XN52" s="0"/>
      <c r="XO52" s="0"/>
      <c r="XP52" s="0"/>
      <c r="XQ52" s="0"/>
      <c r="XR52" s="0"/>
      <c r="XS52" s="0"/>
      <c r="XT52" s="0"/>
      <c r="XU52" s="0"/>
      <c r="XV52" s="0"/>
      <c r="XW52" s="0"/>
      <c r="XX52" s="0"/>
      <c r="XY52" s="0"/>
      <c r="XZ52" s="0"/>
      <c r="YA52" s="0"/>
      <c r="YB52" s="0"/>
      <c r="YC52" s="0"/>
      <c r="YD52" s="0"/>
      <c r="YE52" s="0"/>
      <c r="YF52" s="0"/>
      <c r="YG52" s="0"/>
      <c r="YH52" s="0"/>
      <c r="YI52" s="0"/>
      <c r="YJ52" s="0"/>
      <c r="YK52" s="0"/>
      <c r="YL52" s="0"/>
      <c r="YM52" s="0"/>
      <c r="YN52" s="0"/>
      <c r="YO52" s="0"/>
      <c r="YP52" s="0"/>
      <c r="YQ52" s="0"/>
      <c r="YR52" s="0"/>
      <c r="YS52" s="0"/>
      <c r="YT52" s="0"/>
      <c r="YU52" s="0"/>
      <c r="YV52" s="0"/>
      <c r="YW52" s="0"/>
      <c r="YX52" s="0"/>
      <c r="YY52" s="0"/>
      <c r="YZ52" s="0"/>
      <c r="ZA52" s="0"/>
      <c r="ZB52" s="0"/>
      <c r="ZC52" s="0"/>
      <c r="ZD52" s="0"/>
      <c r="ZE52" s="0"/>
      <c r="ZF52" s="0"/>
      <c r="ZG52" s="0"/>
      <c r="ZH52" s="0"/>
      <c r="ZI52" s="0"/>
      <c r="ZJ52" s="0"/>
      <c r="ZK52" s="0"/>
      <c r="ZL52" s="0"/>
      <c r="ZM52" s="0"/>
      <c r="ZN52" s="0"/>
      <c r="ZO52" s="0"/>
      <c r="ZP52" s="0"/>
      <c r="ZQ52" s="0"/>
      <c r="ZR52" s="0"/>
      <c r="ZS52" s="0"/>
      <c r="ZT52" s="0"/>
      <c r="ZU52" s="0"/>
      <c r="ZV52" s="0"/>
      <c r="ZW52" s="0"/>
      <c r="ZX52" s="0"/>
      <c r="ZY52" s="0"/>
      <c r="ZZ52" s="0"/>
      <c r="AAA52" s="0"/>
      <c r="AAB52" s="0"/>
      <c r="AAC52" s="0"/>
      <c r="AAD52" s="0"/>
      <c r="AAE52" s="0"/>
      <c r="AAF52" s="0"/>
      <c r="AAG52" s="0"/>
      <c r="AAH52" s="0"/>
      <c r="AAI52" s="0"/>
      <c r="AAJ52" s="0"/>
      <c r="AAK52" s="0"/>
      <c r="AAL52" s="0"/>
      <c r="AAM52" s="0"/>
      <c r="AAN52" s="0"/>
      <c r="AAO52" s="0"/>
      <c r="AAP52" s="0"/>
      <c r="AAQ52" s="0"/>
      <c r="AAR52" s="0"/>
      <c r="AAS52" s="0"/>
      <c r="AAT52" s="0"/>
      <c r="AAU52" s="0"/>
      <c r="AAV52" s="0"/>
      <c r="AAW52" s="0"/>
      <c r="AAX52" s="0"/>
      <c r="AAY52" s="0"/>
      <c r="AAZ52" s="0"/>
      <c r="ABA52" s="0"/>
      <c r="ABB52" s="0"/>
      <c r="ABC52" s="0"/>
      <c r="ABD52" s="0"/>
      <c r="ABE52" s="0"/>
      <c r="ABF52" s="0"/>
      <c r="ABG52" s="0"/>
      <c r="ABH52" s="0"/>
      <c r="ABI52" s="0"/>
      <c r="ABJ52" s="0"/>
      <c r="ABK52" s="0"/>
      <c r="ABL52" s="0"/>
      <c r="ABM52" s="0"/>
      <c r="ABN52" s="0"/>
      <c r="ABO52" s="0"/>
      <c r="ABP52" s="0"/>
      <c r="ABQ52" s="0"/>
      <c r="ABR52" s="0"/>
      <c r="ABS52" s="0"/>
      <c r="ABT52" s="0"/>
      <c r="ABU52" s="0"/>
      <c r="ABV52" s="0"/>
      <c r="ABW52" s="0"/>
      <c r="ABX52" s="0"/>
      <c r="ABY52" s="0"/>
      <c r="ABZ52" s="0"/>
      <c r="ACA52" s="0"/>
      <c r="ACB52" s="0"/>
      <c r="ACC52" s="0"/>
      <c r="ACD52" s="0"/>
      <c r="ACE52" s="0"/>
      <c r="ACF52" s="0"/>
      <c r="ACG52" s="0"/>
      <c r="ACH52" s="0"/>
      <c r="ACI52" s="0"/>
      <c r="ACJ52" s="0"/>
      <c r="ACK52" s="0"/>
      <c r="ACL52" s="0"/>
      <c r="ACM52" s="0"/>
      <c r="ACN52" s="0"/>
      <c r="ACO52" s="0"/>
      <c r="ACP52" s="0"/>
      <c r="ACQ52" s="0"/>
      <c r="ACR52" s="0"/>
      <c r="ACS52" s="0"/>
      <c r="ACT52" s="0"/>
      <c r="ACU52" s="0"/>
      <c r="ACV52" s="0"/>
      <c r="ACW52" s="0"/>
      <c r="ACX52" s="0"/>
      <c r="ACY52" s="0"/>
      <c r="ACZ52" s="0"/>
      <c r="ADA52" s="0"/>
      <c r="ADB52" s="0"/>
      <c r="ADC52" s="0"/>
      <c r="ADD52" s="0"/>
      <c r="ADE52" s="0"/>
      <c r="ADF52" s="0"/>
      <c r="ADG52" s="0"/>
      <c r="ADH52" s="0"/>
      <c r="ADI52" s="0"/>
      <c r="ADJ52" s="0"/>
      <c r="ADK52" s="0"/>
      <c r="ADL52" s="0"/>
      <c r="ADM52" s="0"/>
      <c r="ADN52" s="0"/>
      <c r="ADO52" s="0"/>
      <c r="ADP52" s="0"/>
      <c r="ADQ52" s="0"/>
      <c r="ADR52" s="0"/>
      <c r="ADS52" s="0"/>
      <c r="ADT52" s="0"/>
      <c r="ADU52" s="0"/>
      <c r="ADV52" s="0"/>
      <c r="ADW52" s="0"/>
      <c r="ADX52" s="0"/>
      <c r="ADY52" s="0"/>
      <c r="ADZ52" s="0"/>
      <c r="AEA52" s="0"/>
      <c r="AEB52" s="0"/>
      <c r="AEC52" s="0"/>
      <c r="AED52" s="0"/>
      <c r="AEE52" s="0"/>
      <c r="AEF52" s="0"/>
      <c r="AEG52" s="0"/>
      <c r="AEH52" s="0"/>
      <c r="AEI52" s="0"/>
      <c r="AEJ52" s="0"/>
      <c r="AEK52" s="0"/>
      <c r="AEL52" s="0"/>
      <c r="AEM52" s="0"/>
      <c r="AEN52" s="0"/>
      <c r="AEO52" s="0"/>
      <c r="AEP52" s="0"/>
      <c r="AEQ52" s="0"/>
      <c r="AER52" s="0"/>
      <c r="AES52" s="0"/>
      <c r="AET52" s="0"/>
      <c r="AEU52" s="0"/>
      <c r="AEV52" s="0"/>
      <c r="AEW52" s="0"/>
      <c r="AEX52" s="0"/>
      <c r="AEY52" s="0"/>
      <c r="AEZ52" s="0"/>
      <c r="AFA52" s="0"/>
      <c r="AFB52" s="0"/>
      <c r="AFC52" s="0"/>
      <c r="AFD52" s="0"/>
      <c r="AFE52" s="0"/>
      <c r="AFF52" s="0"/>
      <c r="AFG52" s="0"/>
      <c r="AFH52" s="0"/>
      <c r="AFI52" s="0"/>
      <c r="AFJ52" s="0"/>
      <c r="AFK52" s="0"/>
      <c r="AFL52" s="0"/>
      <c r="AFM52" s="0"/>
      <c r="AFN52" s="0"/>
      <c r="AFO52" s="0"/>
      <c r="AFP52" s="0"/>
      <c r="AFQ52" s="0"/>
      <c r="AFR52" s="0"/>
      <c r="AFS52" s="0"/>
      <c r="AFT52" s="0"/>
      <c r="AFU52" s="0"/>
      <c r="AFV52" s="0"/>
      <c r="AFW52" s="0"/>
      <c r="AFX52" s="0"/>
      <c r="AFY52" s="0"/>
      <c r="AFZ52" s="0"/>
      <c r="AGA52" s="0"/>
      <c r="AGB52" s="0"/>
      <c r="AGC52" s="0"/>
      <c r="AGD52" s="0"/>
      <c r="AGE52" s="0"/>
      <c r="AGF52" s="0"/>
      <c r="AGG52" s="0"/>
      <c r="AGH52" s="0"/>
      <c r="AGI52" s="0"/>
      <c r="AGJ52" s="0"/>
      <c r="AGK52" s="0"/>
      <c r="AGL52" s="0"/>
      <c r="AGM52" s="0"/>
      <c r="AGN52" s="0"/>
      <c r="AGO52" s="0"/>
      <c r="AGP52" s="0"/>
      <c r="AGQ52" s="0"/>
      <c r="AGR52" s="0"/>
      <c r="AGS52" s="0"/>
      <c r="AGT52" s="0"/>
      <c r="AGU52" s="0"/>
      <c r="AGV52" s="0"/>
      <c r="AGW52" s="0"/>
      <c r="AGX52" s="0"/>
      <c r="AGY52" s="0"/>
      <c r="AGZ52" s="0"/>
      <c r="AHA52" s="0"/>
      <c r="AHB52" s="0"/>
      <c r="AHC52" s="0"/>
      <c r="AHD52" s="0"/>
      <c r="AHE52" s="0"/>
      <c r="AHF52" s="0"/>
      <c r="AHG52" s="0"/>
      <c r="AHH52" s="0"/>
      <c r="AHI52" s="0"/>
      <c r="AHJ52" s="0"/>
      <c r="AHK52" s="0"/>
      <c r="AHL52" s="0"/>
      <c r="AHM52" s="0"/>
      <c r="AHN52" s="0"/>
      <c r="AHO52" s="0"/>
      <c r="AHP52" s="0"/>
      <c r="AHQ52" s="0"/>
      <c r="AHR52" s="0"/>
      <c r="AHS52" s="0"/>
      <c r="AHT52" s="0"/>
      <c r="AHU52" s="0"/>
      <c r="AHV52" s="0"/>
      <c r="AHW52" s="0"/>
      <c r="AHX52" s="0"/>
      <c r="AHY52" s="0"/>
      <c r="AHZ52" s="0"/>
      <c r="AIA52" s="0"/>
      <c r="AIB52" s="0"/>
      <c r="AIC52" s="0"/>
      <c r="AID52" s="0"/>
      <c r="AIE52" s="0"/>
      <c r="AIF52" s="0"/>
      <c r="AIG52" s="0"/>
      <c r="AIH52" s="0"/>
      <c r="AII52" s="0"/>
      <c r="AIJ52" s="0"/>
      <c r="AIK52" s="0"/>
      <c r="AIL52" s="0"/>
      <c r="AIM52" s="0"/>
      <c r="AIN52" s="0"/>
      <c r="AIO52" s="0"/>
      <c r="AIP52" s="0"/>
      <c r="AIQ52" s="0"/>
      <c r="AIR52" s="0"/>
      <c r="AIS52" s="0"/>
      <c r="AIT52" s="0"/>
      <c r="AIU52" s="0"/>
      <c r="AIV52" s="0"/>
      <c r="AIW52" s="0"/>
      <c r="AIX52" s="0"/>
      <c r="AIY52" s="0"/>
      <c r="AIZ52" s="0"/>
      <c r="AJA52" s="0"/>
      <c r="AJB52" s="0"/>
      <c r="AJC52" s="0"/>
      <c r="AJD52" s="0"/>
      <c r="AJE52" s="0"/>
      <c r="AJF52" s="0"/>
      <c r="AJG52" s="0"/>
      <c r="AJH52" s="0"/>
      <c r="AJI52" s="0"/>
      <c r="AJJ52" s="0"/>
      <c r="AJK52" s="0"/>
      <c r="AJL52" s="0"/>
      <c r="AJM52" s="0"/>
      <c r="AJN52" s="0"/>
      <c r="AJO52" s="0"/>
      <c r="AJP52" s="0"/>
      <c r="AJQ52" s="0"/>
      <c r="AJR52" s="0"/>
      <c r="AJS52" s="0"/>
      <c r="AJT52" s="0"/>
      <c r="AJU52" s="0"/>
      <c r="AJV52" s="0"/>
      <c r="AJW52" s="0"/>
      <c r="AJX52" s="0"/>
      <c r="AJY52" s="0"/>
      <c r="AJZ52" s="0"/>
      <c r="AKA52" s="0"/>
      <c r="AKB52" s="0"/>
      <c r="AKC52" s="0"/>
      <c r="AKD52" s="0"/>
      <c r="AKE52" s="0"/>
      <c r="AKF52" s="0"/>
      <c r="AKG52" s="0"/>
      <c r="AKH52" s="0"/>
      <c r="AKI52" s="0"/>
      <c r="AKJ52" s="0"/>
      <c r="AKK52" s="0"/>
      <c r="AKL52" s="0"/>
      <c r="AKM52" s="0"/>
      <c r="AKN52" s="0"/>
      <c r="AKO52" s="0"/>
      <c r="AKP52" s="0"/>
      <c r="AKQ52" s="0"/>
      <c r="AKR52" s="0"/>
      <c r="AKS52" s="0"/>
      <c r="AKT52" s="0"/>
      <c r="AKU52" s="0"/>
      <c r="AKV52" s="0"/>
      <c r="AKW52" s="0"/>
      <c r="AKX52" s="0"/>
      <c r="AKY52" s="0"/>
      <c r="AKZ52" s="0"/>
      <c r="ALA52" s="0"/>
      <c r="ALB52" s="0"/>
      <c r="ALC52" s="0"/>
      <c r="ALD52" s="0"/>
      <c r="ALE52" s="0"/>
      <c r="ALF52" s="0"/>
      <c r="ALG52" s="0"/>
      <c r="ALH52" s="0"/>
      <c r="ALI52" s="0"/>
      <c r="ALJ52" s="0"/>
      <c r="ALK52" s="0"/>
      <c r="ALL52" s="0"/>
      <c r="ALM52" s="0"/>
      <c r="ALN52" s="0"/>
      <c r="ALO52" s="0"/>
      <c r="ALP52" s="0"/>
      <c r="ALQ52" s="0"/>
      <c r="ALR52" s="0"/>
      <c r="ALS52" s="0"/>
      <c r="ALT52" s="0"/>
      <c r="ALU52" s="0"/>
      <c r="ALV52" s="0"/>
      <c r="ALW52" s="0"/>
      <c r="ALX52" s="0"/>
      <c r="ALY52" s="0"/>
      <c r="ALZ52" s="0"/>
      <c r="AMA52" s="0"/>
      <c r="AMB52" s="0"/>
      <c r="AMC52" s="0"/>
      <c r="AMD52" s="0"/>
      <c r="AME52" s="0"/>
      <c r="AMF52" s="0"/>
      <c r="AMG52" s="0"/>
      <c r="AMH52" s="0"/>
      <c r="AMI52" s="0"/>
      <c r="AMJ52" s="0"/>
    </row>
    <row r="53" customFormat="false" ht="20.25" hidden="false" customHeight="true" outlineLevel="0" collapsed="false">
      <c r="A53" s="0"/>
      <c r="B53" s="83"/>
      <c r="C53" s="226"/>
      <c r="D53" s="226"/>
      <c r="E53" s="226"/>
      <c r="F53" s="111"/>
      <c r="G53" s="128"/>
      <c r="H53" s="225"/>
      <c r="I53" s="225"/>
      <c r="J53" s="225"/>
      <c r="K53" s="225"/>
      <c r="L53" s="130"/>
      <c r="M53" s="130"/>
      <c r="N53" s="130"/>
      <c r="O53" s="130"/>
      <c r="P53" s="112" t="s">
        <v>
62</v>
      </c>
      <c r="Q53" s="112"/>
      <c r="R53" s="112"/>
      <c r="S53" s="113" t="str">
        <f aca="false">
IF(S52="","",VLOOKUP(S52,'シフト記号表（勤務時間帯)'!$C$5:$K$36,9,0))</f>
        <v>
</v>
      </c>
      <c r="T53" s="114" t="str">
        <f aca="false">
IF(T52="","",VLOOKUP(T52,'シフト記号表（勤務時間帯)'!$C$5:$K$36,9,0))</f>
        <v>
</v>
      </c>
      <c r="U53" s="114" t="str">
        <f aca="false">
IF(U52="","",VLOOKUP(U52,'シフト記号表（勤務時間帯)'!$C$5:$K$36,9,0))</f>
        <v>
</v>
      </c>
      <c r="V53" s="114" t="str">
        <f aca="false">
IF(V52="","",VLOOKUP(V52,'シフト記号表（勤務時間帯)'!$C$5:$K$36,9,0))</f>
        <v>
</v>
      </c>
      <c r="W53" s="114" t="str">
        <f aca="false">
IF(W52="","",VLOOKUP(W52,'シフト記号表（勤務時間帯)'!$C$5:$K$36,9,0))</f>
        <v>
</v>
      </c>
      <c r="X53" s="114" t="str">
        <f aca="false">
IF(X52="","",VLOOKUP(X52,'シフト記号表（勤務時間帯)'!$C$5:$K$36,9,0))</f>
        <v>
</v>
      </c>
      <c r="Y53" s="115" t="str">
        <f aca="false">
IF(Y52="","",VLOOKUP(Y52,'シフト記号表（勤務時間帯)'!$C$5:$K$36,9,0))</f>
        <v>
</v>
      </c>
      <c r="Z53" s="113" t="str">
        <f aca="false">
IF(Z52="","",VLOOKUP(Z52,'シフト記号表（勤務時間帯)'!$C$5:$K$36,9,0))</f>
        <v>
</v>
      </c>
      <c r="AA53" s="114" t="str">
        <f aca="false">
IF(AA52="","",VLOOKUP(AA52,'シフト記号表（勤務時間帯)'!$C$5:$K$36,9,0))</f>
        <v>
</v>
      </c>
      <c r="AB53" s="114" t="str">
        <f aca="false">
IF(AB52="","",VLOOKUP(AB52,'シフト記号表（勤務時間帯)'!$C$5:$K$36,9,0))</f>
        <v>
</v>
      </c>
      <c r="AC53" s="114" t="str">
        <f aca="false">
IF(AC52="","",VLOOKUP(AC52,'シフト記号表（勤務時間帯)'!$C$5:$K$36,9,0))</f>
        <v>
</v>
      </c>
      <c r="AD53" s="114" t="str">
        <f aca="false">
IF(AD52="","",VLOOKUP(AD52,'シフト記号表（勤務時間帯)'!$C$5:$K$36,9,0))</f>
        <v>
</v>
      </c>
      <c r="AE53" s="114" t="str">
        <f aca="false">
IF(AE52="","",VLOOKUP(AE52,'シフト記号表（勤務時間帯)'!$C$5:$K$36,9,0))</f>
        <v>
</v>
      </c>
      <c r="AF53" s="115" t="str">
        <f aca="false">
IF(AF52="","",VLOOKUP(AF52,'シフト記号表（勤務時間帯)'!$C$5:$K$36,9,0))</f>
        <v>
</v>
      </c>
      <c r="AG53" s="113" t="str">
        <f aca="false">
IF(AG52="","",VLOOKUP(AG52,'シフト記号表（勤務時間帯)'!$C$5:$K$36,9,0))</f>
        <v>
</v>
      </c>
      <c r="AH53" s="114" t="str">
        <f aca="false">
IF(AH52="","",VLOOKUP(AH52,'シフト記号表（勤務時間帯)'!$C$5:$K$36,9,0))</f>
        <v>
</v>
      </c>
      <c r="AI53" s="114" t="str">
        <f aca="false">
IF(AI52="","",VLOOKUP(AI52,'シフト記号表（勤務時間帯)'!$C$5:$K$36,9,0))</f>
        <v>
</v>
      </c>
      <c r="AJ53" s="114" t="str">
        <f aca="false">
IF(AJ52="","",VLOOKUP(AJ52,'シフト記号表（勤務時間帯)'!$C$5:$K$36,9,0))</f>
        <v>
</v>
      </c>
      <c r="AK53" s="114" t="str">
        <f aca="false">
IF(AK52="","",VLOOKUP(AK52,'シフト記号表（勤務時間帯)'!$C$5:$K$36,9,0))</f>
        <v>
</v>
      </c>
      <c r="AL53" s="114" t="str">
        <f aca="false">
IF(AL52="","",VLOOKUP(AL52,'シフト記号表（勤務時間帯)'!$C$5:$K$36,9,0))</f>
        <v>
</v>
      </c>
      <c r="AM53" s="115" t="str">
        <f aca="false">
IF(AM52="","",VLOOKUP(AM52,'シフト記号表（勤務時間帯)'!$C$5:$K$36,9,0))</f>
        <v>
</v>
      </c>
      <c r="AN53" s="113" t="str">
        <f aca="false">
IF(AN52="","",VLOOKUP(AN52,'シフト記号表（勤務時間帯)'!$C$5:$K$36,9,0))</f>
        <v>
</v>
      </c>
      <c r="AO53" s="114" t="str">
        <f aca="false">
IF(AO52="","",VLOOKUP(AO52,'シフト記号表（勤務時間帯)'!$C$5:$K$36,9,0))</f>
        <v>
</v>
      </c>
      <c r="AP53" s="114" t="str">
        <f aca="false">
IF(AP52="","",VLOOKUP(AP52,'シフト記号表（勤務時間帯)'!$C$5:$K$36,9,0))</f>
        <v>
</v>
      </c>
      <c r="AQ53" s="114" t="str">
        <f aca="false">
IF(AQ52="","",VLOOKUP(AQ52,'シフト記号表（勤務時間帯)'!$C$5:$K$36,9,0))</f>
        <v>
</v>
      </c>
      <c r="AR53" s="114" t="str">
        <f aca="false">
IF(AR52="","",VLOOKUP(AR52,'シフト記号表（勤務時間帯)'!$C$5:$K$36,9,0))</f>
        <v>
</v>
      </c>
      <c r="AS53" s="114" t="str">
        <f aca="false">
IF(AS52="","",VLOOKUP(AS52,'シフト記号表（勤務時間帯)'!$C$5:$K$36,9,0))</f>
        <v>
</v>
      </c>
      <c r="AT53" s="115" t="str">
        <f aca="false">
IF(AT52="","",VLOOKUP(AT52,'シフト記号表（勤務時間帯)'!$C$5:$K$36,9,0))</f>
        <v>
</v>
      </c>
      <c r="AU53" s="113" t="str">
        <f aca="false">
IF(AU52="","",VLOOKUP(AU52,'シフト記号表（勤務時間帯)'!$C$5:$K$36,9,0))</f>
        <v>
</v>
      </c>
      <c r="AV53" s="114" t="str">
        <f aca="false">
IF(AV52="","",VLOOKUP(AV52,'シフト記号表（勤務時間帯)'!$C$5:$K$36,9,0))</f>
        <v>
</v>
      </c>
      <c r="AW53" s="115" t="str">
        <f aca="false">
IF(AW52="","",VLOOKUP(AW52,'シフト記号表（勤務時間帯)'!$C$5:$K$36,9,0))</f>
        <v>
</v>
      </c>
      <c r="AX53" s="116" t="n">
        <f aca="false">
IF($BB$3="計画",SUM(S53:AT53),IF($BB$3="実績",SUM(S53:AW53),""))</f>
        <v>
0</v>
      </c>
      <c r="AY53" s="116"/>
      <c r="AZ53" s="117" t="n">
        <f aca="false">
IF($BB$3="計画",AX53/4,IF($BB$3="実績",))</f>
        <v>
0</v>
      </c>
      <c r="BA53" s="117"/>
      <c r="BB53" s="143"/>
      <c r="BC53" s="143"/>
      <c r="BD53" s="143"/>
      <c r="BE53" s="143"/>
      <c r="BF53" s="143"/>
      <c r="BG53" s="0"/>
      <c r="BH53" s="0"/>
      <c r="BI53" s="0"/>
      <c r="BJ53" s="0"/>
      <c r="BK53" s="0"/>
      <c r="BL53" s="0"/>
      <c r="BM53" s="0"/>
      <c r="BN53" s="0"/>
      <c r="BO53" s="0"/>
      <c r="BP53" s="0"/>
      <c r="BQ53" s="0"/>
      <c r="BR53" s="0"/>
      <c r="BS53" s="0"/>
      <c r="BT53" s="0"/>
      <c r="BU53" s="0"/>
      <c r="BV53" s="0"/>
      <c r="BW53" s="0"/>
      <c r="BX53" s="0"/>
      <c r="BY53" s="0"/>
      <c r="BZ53" s="0"/>
      <c r="CA53" s="0"/>
      <c r="CB53" s="0"/>
      <c r="CC53" s="0"/>
      <c r="CD53" s="0"/>
      <c r="CE53" s="0"/>
      <c r="CF53" s="0"/>
      <c r="CG53" s="0"/>
      <c r="CH53" s="0"/>
      <c r="CI53" s="0"/>
      <c r="CJ53" s="0"/>
      <c r="CK53" s="0"/>
      <c r="CL53" s="0"/>
      <c r="CM53" s="0"/>
      <c r="CN53" s="0"/>
      <c r="CO53" s="0"/>
      <c r="CP53" s="0"/>
      <c r="CQ53" s="0"/>
      <c r="CR53" s="0"/>
      <c r="CS53" s="0"/>
      <c r="CT53" s="0"/>
      <c r="CU53" s="0"/>
      <c r="CV53" s="0"/>
      <c r="CW53" s="0"/>
      <c r="CX53" s="0"/>
      <c r="CY53" s="0"/>
      <c r="CZ53" s="0"/>
      <c r="DA53" s="0"/>
      <c r="DB53" s="0"/>
      <c r="DC53" s="0"/>
      <c r="DD53" s="0"/>
      <c r="DE53" s="0"/>
      <c r="DF53" s="0"/>
      <c r="DG53" s="0"/>
      <c r="DH53" s="0"/>
      <c r="DI53" s="0"/>
      <c r="DJ53" s="0"/>
      <c r="DK53" s="0"/>
      <c r="DL53" s="0"/>
      <c r="DM53" s="0"/>
      <c r="DN53" s="0"/>
      <c r="DO53" s="0"/>
      <c r="DP53" s="0"/>
      <c r="DQ53" s="0"/>
      <c r="DR53" s="0"/>
      <c r="DS53" s="0"/>
      <c r="DT53" s="0"/>
      <c r="DU53" s="0"/>
      <c r="DV53" s="0"/>
      <c r="DW53" s="0"/>
      <c r="DX53" s="0"/>
      <c r="DY53" s="0"/>
      <c r="DZ53" s="0"/>
      <c r="EA53" s="0"/>
      <c r="EB53" s="0"/>
      <c r="EC53" s="0"/>
      <c r="ED53" s="0"/>
      <c r="EE53" s="0"/>
      <c r="EF53" s="0"/>
      <c r="EG53" s="0"/>
      <c r="EH53" s="0"/>
      <c r="EI53" s="0"/>
      <c r="EJ53" s="0"/>
      <c r="EK53" s="0"/>
      <c r="EL53" s="0"/>
      <c r="EM53" s="0"/>
      <c r="EN53" s="0"/>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c r="IW53" s="0"/>
      <c r="IX53" s="0"/>
      <c r="IY53" s="0"/>
      <c r="IZ53" s="0"/>
      <c r="JA53" s="0"/>
      <c r="JB53" s="0"/>
      <c r="JC53" s="0"/>
      <c r="JD53" s="0"/>
      <c r="JE53" s="0"/>
      <c r="JF53" s="0"/>
      <c r="JG53" s="0"/>
      <c r="JH53" s="0"/>
      <c r="JI53" s="0"/>
      <c r="JJ53" s="0"/>
      <c r="JK53" s="0"/>
      <c r="JL53" s="0"/>
      <c r="JM53" s="0"/>
      <c r="JN53" s="0"/>
      <c r="JO53" s="0"/>
      <c r="JP53" s="0"/>
      <c r="JQ53" s="0"/>
      <c r="JR53" s="0"/>
      <c r="JS53" s="0"/>
      <c r="JT53" s="0"/>
      <c r="JU53" s="0"/>
      <c r="JV53" s="0"/>
      <c r="JW53" s="0"/>
      <c r="JX53" s="0"/>
      <c r="JY53" s="0"/>
      <c r="JZ53" s="0"/>
      <c r="KA53" s="0"/>
      <c r="KB53" s="0"/>
      <c r="KC53" s="0"/>
      <c r="KD53" s="0"/>
      <c r="KE53" s="0"/>
      <c r="KF53" s="0"/>
      <c r="KG53" s="0"/>
      <c r="KH53" s="0"/>
      <c r="KI53" s="0"/>
      <c r="KJ53" s="0"/>
      <c r="KK53" s="0"/>
      <c r="KL53" s="0"/>
      <c r="KM53" s="0"/>
      <c r="KN53" s="0"/>
      <c r="KO53" s="0"/>
      <c r="KP53" s="0"/>
      <c r="KQ53" s="0"/>
      <c r="KR53" s="0"/>
      <c r="KS53" s="0"/>
      <c r="KT53" s="0"/>
      <c r="KU53" s="0"/>
      <c r="KV53" s="0"/>
      <c r="KW53" s="0"/>
      <c r="KX53" s="0"/>
      <c r="KY53" s="0"/>
      <c r="KZ53" s="0"/>
      <c r="LA53" s="0"/>
      <c r="LB53" s="0"/>
      <c r="LC53" s="0"/>
      <c r="LD53" s="0"/>
      <c r="LE53" s="0"/>
      <c r="LF53" s="0"/>
      <c r="LG53" s="0"/>
      <c r="LH53" s="0"/>
      <c r="LI53" s="0"/>
      <c r="LJ53" s="0"/>
      <c r="LK53" s="0"/>
      <c r="LL53" s="0"/>
      <c r="LM53" s="0"/>
      <c r="LN53" s="0"/>
      <c r="LO53" s="0"/>
      <c r="LP53" s="0"/>
      <c r="LQ53" s="0"/>
      <c r="LR53" s="0"/>
      <c r="LS53" s="0"/>
      <c r="LT53" s="0"/>
      <c r="LU53" s="0"/>
      <c r="LV53" s="0"/>
      <c r="LW53" s="0"/>
      <c r="LX53" s="0"/>
      <c r="LY53" s="0"/>
      <c r="LZ53" s="0"/>
      <c r="MA53" s="0"/>
      <c r="MB53" s="0"/>
      <c r="MC53" s="0"/>
      <c r="MD53" s="0"/>
      <c r="ME53" s="0"/>
      <c r="MF53" s="0"/>
      <c r="MG53" s="0"/>
      <c r="MH53" s="0"/>
      <c r="MI53" s="0"/>
      <c r="MJ53" s="0"/>
      <c r="MK53" s="0"/>
      <c r="ML53" s="0"/>
      <c r="MM53" s="0"/>
      <c r="MN53" s="0"/>
      <c r="MO53" s="0"/>
      <c r="MP53" s="0"/>
      <c r="MQ53" s="0"/>
      <c r="MR53" s="0"/>
      <c r="MS53" s="0"/>
      <c r="MT53" s="0"/>
      <c r="MU53" s="0"/>
      <c r="MV53" s="0"/>
      <c r="MW53" s="0"/>
      <c r="MX53" s="0"/>
      <c r="MY53" s="0"/>
      <c r="MZ53" s="0"/>
      <c r="NA53" s="0"/>
      <c r="NB53" s="0"/>
      <c r="NC53" s="0"/>
      <c r="ND53" s="0"/>
      <c r="NE53" s="0"/>
      <c r="NF53" s="0"/>
      <c r="NG53" s="0"/>
      <c r="NH53" s="0"/>
      <c r="NI53" s="0"/>
      <c r="NJ53" s="0"/>
      <c r="NK53" s="0"/>
      <c r="NL53" s="0"/>
      <c r="NM53" s="0"/>
      <c r="NN53" s="0"/>
      <c r="NO53" s="0"/>
      <c r="NP53" s="0"/>
      <c r="NQ53" s="0"/>
      <c r="NR53" s="0"/>
      <c r="NS53" s="0"/>
      <c r="NT53" s="0"/>
      <c r="NU53" s="0"/>
      <c r="NV53" s="0"/>
      <c r="NW53" s="0"/>
      <c r="NX53" s="0"/>
      <c r="NY53" s="0"/>
      <c r="NZ53" s="0"/>
      <c r="OA53" s="0"/>
      <c r="OB53" s="0"/>
      <c r="OC53" s="0"/>
      <c r="OD53" s="0"/>
      <c r="OE53" s="0"/>
      <c r="OF53" s="0"/>
      <c r="OG53" s="0"/>
      <c r="OH53" s="0"/>
      <c r="OI53" s="0"/>
      <c r="OJ53" s="0"/>
      <c r="OK53" s="0"/>
      <c r="OL53" s="0"/>
      <c r="OM53" s="0"/>
      <c r="ON53" s="0"/>
      <c r="OO53" s="0"/>
      <c r="OP53" s="0"/>
      <c r="OQ53" s="0"/>
      <c r="OR53" s="0"/>
      <c r="OS53" s="0"/>
      <c r="OT53" s="0"/>
      <c r="OU53" s="0"/>
      <c r="OV53" s="0"/>
      <c r="OW53" s="0"/>
      <c r="OX53" s="0"/>
      <c r="OY53" s="0"/>
      <c r="OZ53" s="0"/>
      <c r="PA53" s="0"/>
      <c r="PB53" s="0"/>
      <c r="PC53" s="0"/>
      <c r="PD53" s="0"/>
      <c r="PE53" s="0"/>
      <c r="PF53" s="0"/>
      <c r="PG53" s="0"/>
      <c r="PH53" s="0"/>
      <c r="PI53" s="0"/>
      <c r="PJ53" s="0"/>
      <c r="PK53" s="0"/>
      <c r="PL53" s="0"/>
      <c r="PM53" s="0"/>
      <c r="PN53" s="0"/>
      <c r="PO53" s="0"/>
      <c r="PP53" s="0"/>
      <c r="PQ53" s="0"/>
      <c r="PR53" s="0"/>
      <c r="PS53" s="0"/>
      <c r="PT53" s="0"/>
      <c r="PU53" s="0"/>
      <c r="PV53" s="0"/>
      <c r="PW53" s="0"/>
      <c r="PX53" s="0"/>
      <c r="PY53" s="0"/>
      <c r="PZ53" s="0"/>
      <c r="QA53" s="0"/>
      <c r="QB53" s="0"/>
      <c r="QC53" s="0"/>
      <c r="QD53" s="0"/>
      <c r="QE53" s="0"/>
      <c r="QF53" s="0"/>
      <c r="QG53" s="0"/>
      <c r="QH53" s="0"/>
      <c r="QI53" s="0"/>
      <c r="QJ53" s="0"/>
      <c r="QK53" s="0"/>
      <c r="QL53" s="0"/>
      <c r="QM53" s="0"/>
      <c r="QN53" s="0"/>
      <c r="QO53" s="0"/>
      <c r="QP53" s="0"/>
      <c r="QQ53" s="0"/>
      <c r="QR53" s="0"/>
      <c r="QS53" s="0"/>
      <c r="QT53" s="0"/>
      <c r="QU53" s="0"/>
      <c r="QV53" s="0"/>
      <c r="QW53" s="0"/>
      <c r="QX53" s="0"/>
      <c r="QY53" s="0"/>
      <c r="QZ53" s="0"/>
      <c r="RA53" s="0"/>
      <c r="RB53" s="0"/>
      <c r="RC53" s="0"/>
      <c r="RD53" s="0"/>
      <c r="RE53" s="0"/>
      <c r="RF53" s="0"/>
      <c r="RG53" s="0"/>
      <c r="RH53" s="0"/>
      <c r="RI53" s="0"/>
      <c r="RJ53" s="0"/>
      <c r="RK53" s="0"/>
      <c r="RL53" s="0"/>
      <c r="RM53" s="0"/>
      <c r="RN53" s="0"/>
      <c r="RO53" s="0"/>
      <c r="RP53" s="0"/>
      <c r="RQ53" s="0"/>
      <c r="RR53" s="0"/>
      <c r="RS53" s="0"/>
      <c r="RT53" s="0"/>
      <c r="RU53" s="0"/>
      <c r="RV53" s="0"/>
      <c r="RW53" s="0"/>
      <c r="RX53" s="0"/>
      <c r="RY53" s="0"/>
      <c r="RZ53" s="0"/>
      <c r="SA53" s="0"/>
      <c r="SB53" s="0"/>
      <c r="SC53" s="0"/>
      <c r="SD53" s="0"/>
      <c r="SE53" s="0"/>
      <c r="SF53" s="0"/>
      <c r="SG53" s="0"/>
      <c r="SH53" s="0"/>
      <c r="SI53" s="0"/>
      <c r="SJ53" s="0"/>
      <c r="SK53" s="0"/>
      <c r="SL53" s="0"/>
      <c r="SM53" s="0"/>
      <c r="SN53" s="0"/>
      <c r="SO53" s="0"/>
      <c r="SP53" s="0"/>
      <c r="SQ53" s="0"/>
      <c r="SR53" s="0"/>
      <c r="SS53" s="0"/>
      <c r="ST53" s="0"/>
      <c r="SU53" s="0"/>
      <c r="SV53" s="0"/>
      <c r="SW53" s="0"/>
      <c r="SX53" s="0"/>
      <c r="SY53" s="0"/>
      <c r="SZ53" s="0"/>
      <c r="TA53" s="0"/>
      <c r="TB53" s="0"/>
      <c r="TC53" s="0"/>
      <c r="TD53" s="0"/>
      <c r="TE53" s="0"/>
      <c r="TF53" s="0"/>
      <c r="TG53" s="0"/>
      <c r="TH53" s="0"/>
      <c r="TI53" s="0"/>
      <c r="TJ53" s="0"/>
      <c r="TK53" s="0"/>
      <c r="TL53" s="0"/>
      <c r="TM53" s="0"/>
      <c r="TN53" s="0"/>
      <c r="TO53" s="0"/>
      <c r="TP53" s="0"/>
      <c r="TQ53" s="0"/>
      <c r="TR53" s="0"/>
      <c r="TS53" s="0"/>
      <c r="TT53" s="0"/>
      <c r="TU53" s="0"/>
      <c r="TV53" s="0"/>
      <c r="TW53" s="0"/>
      <c r="TX53" s="0"/>
      <c r="TY53" s="0"/>
      <c r="TZ53" s="0"/>
      <c r="UA53" s="0"/>
      <c r="UB53" s="0"/>
      <c r="UC53" s="0"/>
      <c r="UD53" s="0"/>
      <c r="UE53" s="0"/>
      <c r="UF53" s="0"/>
      <c r="UG53" s="0"/>
      <c r="UH53" s="0"/>
      <c r="UI53" s="0"/>
      <c r="UJ53" s="0"/>
      <c r="UK53" s="0"/>
      <c r="UL53" s="0"/>
      <c r="UM53" s="0"/>
      <c r="UN53" s="0"/>
      <c r="UO53" s="0"/>
      <c r="UP53" s="0"/>
      <c r="UQ53" s="0"/>
      <c r="UR53" s="0"/>
      <c r="US53" s="0"/>
      <c r="UT53" s="0"/>
      <c r="UU53" s="0"/>
      <c r="UV53" s="0"/>
      <c r="UW53" s="0"/>
      <c r="UX53" s="0"/>
      <c r="UY53" s="0"/>
      <c r="UZ53" s="0"/>
      <c r="VA53" s="0"/>
      <c r="VB53" s="0"/>
      <c r="VC53" s="0"/>
      <c r="VD53" s="0"/>
      <c r="VE53" s="0"/>
      <c r="VF53" s="0"/>
      <c r="VG53" s="0"/>
      <c r="VH53" s="0"/>
      <c r="VI53" s="0"/>
      <c r="VJ53" s="0"/>
      <c r="VK53" s="0"/>
      <c r="VL53" s="0"/>
      <c r="VM53" s="0"/>
      <c r="VN53" s="0"/>
      <c r="VO53" s="0"/>
      <c r="VP53" s="0"/>
      <c r="VQ53" s="0"/>
      <c r="VR53" s="0"/>
      <c r="VS53" s="0"/>
      <c r="VT53" s="0"/>
      <c r="VU53" s="0"/>
      <c r="VV53" s="0"/>
      <c r="VW53" s="0"/>
      <c r="VX53" s="0"/>
      <c r="VY53" s="0"/>
      <c r="VZ53" s="0"/>
      <c r="WA53" s="0"/>
      <c r="WB53" s="0"/>
      <c r="WC53" s="0"/>
      <c r="WD53" s="0"/>
      <c r="WE53" s="0"/>
      <c r="WF53" s="0"/>
      <c r="WG53" s="0"/>
      <c r="WH53" s="0"/>
      <c r="WI53" s="0"/>
      <c r="WJ53" s="0"/>
      <c r="WK53" s="0"/>
      <c r="WL53" s="0"/>
      <c r="WM53" s="0"/>
      <c r="WN53" s="0"/>
      <c r="WO53" s="0"/>
      <c r="WP53" s="0"/>
      <c r="WQ53" s="0"/>
      <c r="WR53" s="0"/>
      <c r="WS53" s="0"/>
      <c r="WT53" s="0"/>
      <c r="WU53" s="0"/>
      <c r="WV53" s="0"/>
      <c r="WW53" s="0"/>
      <c r="WX53" s="0"/>
      <c r="WY53" s="0"/>
      <c r="WZ53" s="0"/>
      <c r="XA53" s="0"/>
      <c r="XB53" s="0"/>
      <c r="XC53" s="0"/>
      <c r="XD53" s="0"/>
      <c r="XE53" s="0"/>
      <c r="XF53" s="0"/>
      <c r="XG53" s="0"/>
      <c r="XH53" s="0"/>
      <c r="XI53" s="0"/>
      <c r="XJ53" s="0"/>
      <c r="XK53" s="0"/>
      <c r="XL53" s="0"/>
      <c r="XM53" s="0"/>
      <c r="XN53" s="0"/>
      <c r="XO53" s="0"/>
      <c r="XP53" s="0"/>
      <c r="XQ53" s="0"/>
      <c r="XR53" s="0"/>
      <c r="XS53" s="0"/>
      <c r="XT53" s="0"/>
      <c r="XU53" s="0"/>
      <c r="XV53" s="0"/>
      <c r="XW53" s="0"/>
      <c r="XX53" s="0"/>
      <c r="XY53" s="0"/>
      <c r="XZ53" s="0"/>
      <c r="YA53" s="0"/>
      <c r="YB53" s="0"/>
      <c r="YC53" s="0"/>
      <c r="YD53" s="0"/>
      <c r="YE53" s="0"/>
      <c r="YF53" s="0"/>
      <c r="YG53" s="0"/>
      <c r="YH53" s="0"/>
      <c r="YI53" s="0"/>
      <c r="YJ53" s="0"/>
      <c r="YK53" s="0"/>
      <c r="YL53" s="0"/>
      <c r="YM53" s="0"/>
      <c r="YN53" s="0"/>
      <c r="YO53" s="0"/>
      <c r="YP53" s="0"/>
      <c r="YQ53" s="0"/>
      <c r="YR53" s="0"/>
      <c r="YS53" s="0"/>
      <c r="YT53" s="0"/>
      <c r="YU53" s="0"/>
      <c r="YV53" s="0"/>
      <c r="YW53" s="0"/>
      <c r="YX53" s="0"/>
      <c r="YY53" s="0"/>
      <c r="YZ53" s="0"/>
      <c r="ZA53" s="0"/>
      <c r="ZB53" s="0"/>
      <c r="ZC53" s="0"/>
      <c r="ZD53" s="0"/>
      <c r="ZE53" s="0"/>
      <c r="ZF53" s="0"/>
      <c r="ZG53" s="0"/>
      <c r="ZH53" s="0"/>
      <c r="ZI53" s="0"/>
      <c r="ZJ53" s="0"/>
      <c r="ZK53" s="0"/>
      <c r="ZL53" s="0"/>
      <c r="ZM53" s="0"/>
      <c r="ZN53" s="0"/>
      <c r="ZO53" s="0"/>
      <c r="ZP53" s="0"/>
      <c r="ZQ53" s="0"/>
      <c r="ZR53" s="0"/>
      <c r="ZS53" s="0"/>
      <c r="ZT53" s="0"/>
      <c r="ZU53" s="0"/>
      <c r="ZV53" s="0"/>
      <c r="ZW53" s="0"/>
      <c r="ZX53" s="0"/>
      <c r="ZY53" s="0"/>
      <c r="ZZ53" s="0"/>
      <c r="AAA53" s="0"/>
      <c r="AAB53" s="0"/>
      <c r="AAC53" s="0"/>
      <c r="AAD53" s="0"/>
      <c r="AAE53" s="0"/>
      <c r="AAF53" s="0"/>
      <c r="AAG53" s="0"/>
      <c r="AAH53" s="0"/>
      <c r="AAI53" s="0"/>
      <c r="AAJ53" s="0"/>
      <c r="AAK53" s="0"/>
      <c r="AAL53" s="0"/>
      <c r="AAM53" s="0"/>
      <c r="AAN53" s="0"/>
      <c r="AAO53" s="0"/>
      <c r="AAP53" s="0"/>
      <c r="AAQ53" s="0"/>
      <c r="AAR53" s="0"/>
      <c r="AAS53" s="0"/>
      <c r="AAT53" s="0"/>
      <c r="AAU53" s="0"/>
      <c r="AAV53" s="0"/>
      <c r="AAW53" s="0"/>
      <c r="AAX53" s="0"/>
      <c r="AAY53" s="0"/>
      <c r="AAZ53" s="0"/>
      <c r="ABA53" s="0"/>
      <c r="ABB53" s="0"/>
      <c r="ABC53" s="0"/>
      <c r="ABD53" s="0"/>
      <c r="ABE53" s="0"/>
      <c r="ABF53" s="0"/>
      <c r="ABG53" s="0"/>
      <c r="ABH53" s="0"/>
      <c r="ABI53" s="0"/>
      <c r="ABJ53" s="0"/>
      <c r="ABK53" s="0"/>
      <c r="ABL53" s="0"/>
      <c r="ABM53" s="0"/>
      <c r="ABN53" s="0"/>
      <c r="ABO53" s="0"/>
      <c r="ABP53" s="0"/>
      <c r="ABQ53" s="0"/>
      <c r="ABR53" s="0"/>
      <c r="ABS53" s="0"/>
      <c r="ABT53" s="0"/>
      <c r="ABU53" s="0"/>
      <c r="ABV53" s="0"/>
      <c r="ABW53" s="0"/>
      <c r="ABX53" s="0"/>
      <c r="ABY53" s="0"/>
      <c r="ABZ53" s="0"/>
      <c r="ACA53" s="0"/>
      <c r="ACB53" s="0"/>
      <c r="ACC53" s="0"/>
      <c r="ACD53" s="0"/>
      <c r="ACE53" s="0"/>
      <c r="ACF53" s="0"/>
      <c r="ACG53" s="0"/>
      <c r="ACH53" s="0"/>
      <c r="ACI53" s="0"/>
      <c r="ACJ53" s="0"/>
      <c r="ACK53" s="0"/>
      <c r="ACL53" s="0"/>
      <c r="ACM53" s="0"/>
      <c r="ACN53" s="0"/>
      <c r="ACO53" s="0"/>
      <c r="ACP53" s="0"/>
      <c r="ACQ53" s="0"/>
      <c r="ACR53" s="0"/>
      <c r="ACS53" s="0"/>
      <c r="ACT53" s="0"/>
      <c r="ACU53" s="0"/>
      <c r="ACV53" s="0"/>
      <c r="ACW53" s="0"/>
      <c r="ACX53" s="0"/>
      <c r="ACY53" s="0"/>
      <c r="ACZ53" s="0"/>
      <c r="ADA53" s="0"/>
      <c r="ADB53" s="0"/>
      <c r="ADC53" s="0"/>
      <c r="ADD53" s="0"/>
      <c r="ADE53" s="0"/>
      <c r="ADF53" s="0"/>
      <c r="ADG53" s="0"/>
      <c r="ADH53" s="0"/>
      <c r="ADI53" s="0"/>
      <c r="ADJ53" s="0"/>
      <c r="ADK53" s="0"/>
      <c r="ADL53" s="0"/>
      <c r="ADM53" s="0"/>
      <c r="ADN53" s="0"/>
      <c r="ADO53" s="0"/>
      <c r="ADP53" s="0"/>
      <c r="ADQ53" s="0"/>
      <c r="ADR53" s="0"/>
      <c r="ADS53" s="0"/>
      <c r="ADT53" s="0"/>
      <c r="ADU53" s="0"/>
      <c r="ADV53" s="0"/>
      <c r="ADW53" s="0"/>
      <c r="ADX53" s="0"/>
      <c r="ADY53" s="0"/>
      <c r="ADZ53" s="0"/>
      <c r="AEA53" s="0"/>
      <c r="AEB53" s="0"/>
      <c r="AEC53" s="0"/>
      <c r="AED53" s="0"/>
      <c r="AEE53" s="0"/>
      <c r="AEF53" s="0"/>
      <c r="AEG53" s="0"/>
      <c r="AEH53" s="0"/>
      <c r="AEI53" s="0"/>
      <c r="AEJ53" s="0"/>
      <c r="AEK53" s="0"/>
      <c r="AEL53" s="0"/>
      <c r="AEM53" s="0"/>
      <c r="AEN53" s="0"/>
      <c r="AEO53" s="0"/>
      <c r="AEP53" s="0"/>
      <c r="AEQ53" s="0"/>
      <c r="AER53" s="0"/>
      <c r="AES53" s="0"/>
      <c r="AET53" s="0"/>
      <c r="AEU53" s="0"/>
      <c r="AEV53" s="0"/>
      <c r="AEW53" s="0"/>
      <c r="AEX53" s="0"/>
      <c r="AEY53" s="0"/>
      <c r="AEZ53" s="0"/>
      <c r="AFA53" s="0"/>
      <c r="AFB53" s="0"/>
      <c r="AFC53" s="0"/>
      <c r="AFD53" s="0"/>
      <c r="AFE53" s="0"/>
      <c r="AFF53" s="0"/>
      <c r="AFG53" s="0"/>
      <c r="AFH53" s="0"/>
      <c r="AFI53" s="0"/>
      <c r="AFJ53" s="0"/>
      <c r="AFK53" s="0"/>
      <c r="AFL53" s="0"/>
      <c r="AFM53" s="0"/>
      <c r="AFN53" s="0"/>
      <c r="AFO53" s="0"/>
      <c r="AFP53" s="0"/>
      <c r="AFQ53" s="0"/>
      <c r="AFR53" s="0"/>
      <c r="AFS53" s="0"/>
      <c r="AFT53" s="0"/>
      <c r="AFU53" s="0"/>
      <c r="AFV53" s="0"/>
      <c r="AFW53" s="0"/>
      <c r="AFX53" s="0"/>
      <c r="AFY53" s="0"/>
      <c r="AFZ53" s="0"/>
      <c r="AGA53" s="0"/>
      <c r="AGB53" s="0"/>
      <c r="AGC53" s="0"/>
      <c r="AGD53" s="0"/>
      <c r="AGE53" s="0"/>
      <c r="AGF53" s="0"/>
      <c r="AGG53" s="0"/>
      <c r="AGH53" s="0"/>
      <c r="AGI53" s="0"/>
      <c r="AGJ53" s="0"/>
      <c r="AGK53" s="0"/>
      <c r="AGL53" s="0"/>
      <c r="AGM53" s="0"/>
      <c r="AGN53" s="0"/>
      <c r="AGO53" s="0"/>
      <c r="AGP53" s="0"/>
      <c r="AGQ53" s="0"/>
      <c r="AGR53" s="0"/>
      <c r="AGS53" s="0"/>
      <c r="AGT53" s="0"/>
      <c r="AGU53" s="0"/>
      <c r="AGV53" s="0"/>
      <c r="AGW53" s="0"/>
      <c r="AGX53" s="0"/>
      <c r="AGY53" s="0"/>
      <c r="AGZ53" s="0"/>
      <c r="AHA53" s="0"/>
      <c r="AHB53" s="0"/>
      <c r="AHC53" s="0"/>
      <c r="AHD53" s="0"/>
      <c r="AHE53" s="0"/>
      <c r="AHF53" s="0"/>
      <c r="AHG53" s="0"/>
      <c r="AHH53" s="0"/>
      <c r="AHI53" s="0"/>
      <c r="AHJ53" s="0"/>
      <c r="AHK53" s="0"/>
      <c r="AHL53" s="0"/>
      <c r="AHM53" s="0"/>
      <c r="AHN53" s="0"/>
      <c r="AHO53" s="0"/>
      <c r="AHP53" s="0"/>
      <c r="AHQ53" s="0"/>
      <c r="AHR53" s="0"/>
      <c r="AHS53" s="0"/>
      <c r="AHT53" s="0"/>
      <c r="AHU53" s="0"/>
      <c r="AHV53" s="0"/>
      <c r="AHW53" s="0"/>
      <c r="AHX53" s="0"/>
      <c r="AHY53" s="0"/>
      <c r="AHZ53" s="0"/>
      <c r="AIA53" s="0"/>
      <c r="AIB53" s="0"/>
      <c r="AIC53" s="0"/>
      <c r="AID53" s="0"/>
      <c r="AIE53" s="0"/>
      <c r="AIF53" s="0"/>
      <c r="AIG53" s="0"/>
      <c r="AIH53" s="0"/>
      <c r="AII53" s="0"/>
      <c r="AIJ53" s="0"/>
      <c r="AIK53" s="0"/>
      <c r="AIL53" s="0"/>
      <c r="AIM53" s="0"/>
      <c r="AIN53" s="0"/>
      <c r="AIO53" s="0"/>
      <c r="AIP53" s="0"/>
      <c r="AIQ53" s="0"/>
      <c r="AIR53" s="0"/>
      <c r="AIS53" s="0"/>
      <c r="AIT53" s="0"/>
      <c r="AIU53" s="0"/>
      <c r="AIV53" s="0"/>
      <c r="AIW53" s="0"/>
      <c r="AIX53" s="0"/>
      <c r="AIY53" s="0"/>
      <c r="AIZ53" s="0"/>
      <c r="AJA53" s="0"/>
      <c r="AJB53" s="0"/>
      <c r="AJC53" s="0"/>
      <c r="AJD53" s="0"/>
      <c r="AJE53" s="0"/>
      <c r="AJF53" s="0"/>
      <c r="AJG53" s="0"/>
      <c r="AJH53" s="0"/>
      <c r="AJI53" s="0"/>
      <c r="AJJ53" s="0"/>
      <c r="AJK53" s="0"/>
      <c r="AJL53" s="0"/>
      <c r="AJM53" s="0"/>
      <c r="AJN53" s="0"/>
      <c r="AJO53" s="0"/>
      <c r="AJP53" s="0"/>
      <c r="AJQ53" s="0"/>
      <c r="AJR53" s="0"/>
      <c r="AJS53" s="0"/>
      <c r="AJT53" s="0"/>
      <c r="AJU53" s="0"/>
      <c r="AJV53" s="0"/>
      <c r="AJW53" s="0"/>
      <c r="AJX53" s="0"/>
      <c r="AJY53" s="0"/>
      <c r="AJZ53" s="0"/>
      <c r="AKA53" s="0"/>
      <c r="AKB53" s="0"/>
      <c r="AKC53" s="0"/>
      <c r="AKD53" s="0"/>
      <c r="AKE53" s="0"/>
      <c r="AKF53" s="0"/>
      <c r="AKG53" s="0"/>
      <c r="AKH53" s="0"/>
      <c r="AKI53" s="0"/>
      <c r="AKJ53" s="0"/>
      <c r="AKK53" s="0"/>
      <c r="AKL53" s="0"/>
      <c r="AKM53" s="0"/>
      <c r="AKN53" s="0"/>
      <c r="AKO53" s="0"/>
      <c r="AKP53" s="0"/>
      <c r="AKQ53" s="0"/>
      <c r="AKR53" s="0"/>
      <c r="AKS53" s="0"/>
      <c r="AKT53" s="0"/>
      <c r="AKU53" s="0"/>
      <c r="AKV53" s="0"/>
      <c r="AKW53" s="0"/>
      <c r="AKX53" s="0"/>
      <c r="AKY53" s="0"/>
      <c r="AKZ53" s="0"/>
      <c r="ALA53" s="0"/>
      <c r="ALB53" s="0"/>
      <c r="ALC53" s="0"/>
      <c r="ALD53" s="0"/>
      <c r="ALE53" s="0"/>
      <c r="ALF53" s="0"/>
      <c r="ALG53" s="0"/>
      <c r="ALH53" s="0"/>
      <c r="ALI53" s="0"/>
      <c r="ALJ53" s="0"/>
      <c r="ALK53" s="0"/>
      <c r="ALL53" s="0"/>
      <c r="ALM53" s="0"/>
      <c r="ALN53" s="0"/>
      <c r="ALO53" s="0"/>
      <c r="ALP53" s="0"/>
      <c r="ALQ53" s="0"/>
      <c r="ALR53" s="0"/>
      <c r="ALS53" s="0"/>
      <c r="ALT53" s="0"/>
      <c r="ALU53" s="0"/>
      <c r="ALV53" s="0"/>
      <c r="ALW53" s="0"/>
      <c r="ALX53" s="0"/>
      <c r="ALY53" s="0"/>
      <c r="ALZ53" s="0"/>
      <c r="AMA53" s="0"/>
      <c r="AMB53" s="0"/>
      <c r="AMC53" s="0"/>
      <c r="AMD53" s="0"/>
      <c r="AME53" s="0"/>
      <c r="AMF53" s="0"/>
      <c r="AMG53" s="0"/>
      <c r="AMH53" s="0"/>
      <c r="AMI53" s="0"/>
      <c r="AMJ53" s="0"/>
    </row>
    <row r="54" customFormat="false" ht="20.25" hidden="false" customHeight="true" outlineLevel="0" collapsed="false">
      <c r="A54" s="0"/>
      <c r="B54" s="83"/>
      <c r="C54" s="118"/>
      <c r="D54" s="118"/>
      <c r="E54" s="118"/>
      <c r="F54" s="111" t="n">
        <f aca="false">
C53</f>
        <v>
0</v>
      </c>
      <c r="G54" s="128"/>
      <c r="H54" s="225"/>
      <c r="I54" s="225"/>
      <c r="J54" s="225"/>
      <c r="K54" s="225"/>
      <c r="L54" s="130"/>
      <c r="M54" s="130"/>
      <c r="N54" s="130"/>
      <c r="O54" s="130"/>
      <c r="P54" s="120" t="s">
        <v>
63</v>
      </c>
      <c r="Q54" s="120"/>
      <c r="R54" s="120"/>
      <c r="S54" s="121" t="str">
        <f aca="false">
IF(S52="","",VLOOKUP(S52,'シフト記号表（勤務時間帯)'!$C$5:$U$36,19,0))</f>
        <v>
</v>
      </c>
      <c r="T54" s="122" t="str">
        <f aca="false">
IF(T52="","",VLOOKUP(T52,'シフト記号表（勤務時間帯)'!$C$5:$U$36,19,0))</f>
        <v>
</v>
      </c>
      <c r="U54" s="122" t="str">
        <f aca="false">
IF(U52="","",VLOOKUP(U52,'シフト記号表（勤務時間帯)'!$C$5:$U$36,19,0))</f>
        <v>
</v>
      </c>
      <c r="V54" s="122" t="str">
        <f aca="false">
IF(V52="","",VLOOKUP(V52,'シフト記号表（勤務時間帯)'!$C$5:$U$36,19,0))</f>
        <v>
</v>
      </c>
      <c r="W54" s="122" t="str">
        <f aca="false">
IF(W52="","",VLOOKUP(W52,'シフト記号表（勤務時間帯)'!$C$5:$U$36,19,0))</f>
        <v>
</v>
      </c>
      <c r="X54" s="122" t="str">
        <f aca="false">
IF(X52="","",VLOOKUP(X52,'シフト記号表（勤務時間帯)'!$C$5:$U$36,19,0))</f>
        <v>
</v>
      </c>
      <c r="Y54" s="123" t="str">
        <f aca="false">
IF(Y52="","",VLOOKUP(Y52,'シフト記号表（勤務時間帯)'!$C$5:$U$36,19,0))</f>
        <v>
</v>
      </c>
      <c r="Z54" s="121" t="str">
        <f aca="false">
IF(Z52="","",VLOOKUP(Z52,'シフト記号表（勤務時間帯)'!$C$5:$U$36,19,0))</f>
        <v>
</v>
      </c>
      <c r="AA54" s="122" t="str">
        <f aca="false">
IF(AA52="","",VLOOKUP(AA52,'シフト記号表（勤務時間帯)'!$C$5:$U$36,19,0))</f>
        <v>
</v>
      </c>
      <c r="AB54" s="122" t="str">
        <f aca="false">
IF(AB52="","",VLOOKUP(AB52,'シフト記号表（勤務時間帯)'!$C$5:$U$36,19,0))</f>
        <v>
</v>
      </c>
      <c r="AC54" s="122" t="str">
        <f aca="false">
IF(AC52="","",VLOOKUP(AC52,'シフト記号表（勤務時間帯)'!$C$5:$U$36,19,0))</f>
        <v>
</v>
      </c>
      <c r="AD54" s="122" t="str">
        <f aca="false">
IF(AD52="","",VLOOKUP(AD52,'シフト記号表（勤務時間帯)'!$C$5:$U$36,19,0))</f>
        <v>
</v>
      </c>
      <c r="AE54" s="122" t="str">
        <f aca="false">
IF(AE52="","",VLOOKUP(AE52,'シフト記号表（勤務時間帯)'!$C$5:$U$36,19,0))</f>
        <v>
</v>
      </c>
      <c r="AF54" s="123" t="str">
        <f aca="false">
IF(AF52="","",VLOOKUP(AF52,'シフト記号表（勤務時間帯)'!$C$5:$U$36,19,0))</f>
        <v>
</v>
      </c>
      <c r="AG54" s="121" t="str">
        <f aca="false">
IF(AG52="","",VLOOKUP(AG52,'シフト記号表（勤務時間帯)'!$C$5:$U$36,19,0))</f>
        <v>
</v>
      </c>
      <c r="AH54" s="122" t="str">
        <f aca="false">
IF(AH52="","",VLOOKUP(AH52,'シフト記号表（勤務時間帯)'!$C$5:$U$36,19,0))</f>
        <v>
</v>
      </c>
      <c r="AI54" s="122" t="str">
        <f aca="false">
IF(AI52="","",VLOOKUP(AI52,'シフト記号表（勤務時間帯)'!$C$5:$U$36,19,0))</f>
        <v>
</v>
      </c>
      <c r="AJ54" s="122" t="str">
        <f aca="false">
IF(AJ52="","",VLOOKUP(AJ52,'シフト記号表（勤務時間帯)'!$C$5:$U$36,19,0))</f>
        <v>
</v>
      </c>
      <c r="AK54" s="122" t="str">
        <f aca="false">
IF(AK52="","",VLOOKUP(AK52,'シフト記号表（勤務時間帯)'!$C$5:$U$36,19,0))</f>
        <v>
</v>
      </c>
      <c r="AL54" s="122" t="str">
        <f aca="false">
IF(AL52="","",VLOOKUP(AL52,'シフト記号表（勤務時間帯)'!$C$5:$U$36,19,0))</f>
        <v>
</v>
      </c>
      <c r="AM54" s="123" t="str">
        <f aca="false">
IF(AM52="","",VLOOKUP(AM52,'シフト記号表（勤務時間帯)'!$C$5:$U$36,19,0))</f>
        <v>
</v>
      </c>
      <c r="AN54" s="121" t="str">
        <f aca="false">
IF(AN52="","",VLOOKUP(AN52,'シフト記号表（勤務時間帯)'!$C$5:$U$36,19,0))</f>
        <v>
</v>
      </c>
      <c r="AO54" s="122" t="str">
        <f aca="false">
IF(AO52="","",VLOOKUP(AO52,'シフト記号表（勤務時間帯)'!$C$5:$U$36,19,0))</f>
        <v>
</v>
      </c>
      <c r="AP54" s="122" t="str">
        <f aca="false">
IF(AP52="","",VLOOKUP(AP52,'シフト記号表（勤務時間帯)'!$C$5:$U$36,19,0))</f>
        <v>
</v>
      </c>
      <c r="AQ54" s="122" t="str">
        <f aca="false">
IF(AQ52="","",VLOOKUP(AQ52,'シフト記号表（勤務時間帯)'!$C$5:$U$36,19,0))</f>
        <v>
</v>
      </c>
      <c r="AR54" s="122" t="str">
        <f aca="false">
IF(AR52="","",VLOOKUP(AR52,'シフト記号表（勤務時間帯)'!$C$5:$U$36,19,0))</f>
        <v>
</v>
      </c>
      <c r="AS54" s="122" t="str">
        <f aca="false">
IF(AS52="","",VLOOKUP(AS52,'シフト記号表（勤務時間帯)'!$C$5:$U$36,19,0))</f>
        <v>
</v>
      </c>
      <c r="AT54" s="123" t="str">
        <f aca="false">
IF(AT52="","",VLOOKUP(AT52,'シフト記号表（勤務時間帯)'!$C$5:$U$36,19,0))</f>
        <v>
</v>
      </c>
      <c r="AU54" s="121" t="str">
        <f aca="false">
IF(AU52="","",VLOOKUP(AU52,'シフト記号表（勤務時間帯)'!$C$5:$U$36,19,0))</f>
        <v>
</v>
      </c>
      <c r="AV54" s="122" t="str">
        <f aca="false">
IF(AV52="","",VLOOKUP(AV52,'シフト記号表（勤務時間帯)'!$C$5:$U$36,19,0))</f>
        <v>
</v>
      </c>
      <c r="AW54" s="123" t="str">
        <f aca="false">
IF(AW52="","",VLOOKUP(AW52,'シフト記号表（勤務時間帯)'!$C$5:$U$36,19,0))</f>
        <v>
</v>
      </c>
      <c r="AX54" s="124" t="n">
        <f aca="false">
IF($BB$3="計画",SUM(S54:AT54),IF($BB$3="実績",SUM(S54:AW54),""))</f>
        <v>
0</v>
      </c>
      <c r="AY54" s="124"/>
      <c r="AZ54" s="125" t="n">
        <f aca="false">
IF($BB$3="計画",AX54/4,IF($BB$3="実績",))</f>
        <v>
0</v>
      </c>
      <c r="BA54" s="125"/>
      <c r="BB54" s="143"/>
      <c r="BC54" s="143"/>
      <c r="BD54" s="143"/>
      <c r="BE54" s="143"/>
      <c r="BF54" s="143"/>
      <c r="BG54" s="0"/>
      <c r="BH54" s="0"/>
      <c r="BI54" s="0"/>
      <c r="BJ54" s="0"/>
      <c r="BK54" s="0"/>
      <c r="BL54" s="0"/>
      <c r="BM54" s="0"/>
      <c r="BN54" s="0"/>
      <c r="BO54" s="0"/>
      <c r="BP54" s="0"/>
      <c r="BQ54" s="0"/>
      <c r="BR54" s="0"/>
      <c r="BS54" s="0"/>
      <c r="BT54" s="0"/>
      <c r="BU54" s="0"/>
      <c r="BV54" s="0"/>
      <c r="BW54" s="0"/>
      <c r="BX54" s="0"/>
      <c r="BY54" s="0"/>
      <c r="BZ54" s="0"/>
      <c r="CA54" s="0"/>
      <c r="CB54" s="0"/>
      <c r="CC54" s="0"/>
      <c r="CD54" s="0"/>
      <c r="CE54" s="0"/>
      <c r="CF54" s="0"/>
      <c r="CG54" s="0"/>
      <c r="CH54" s="0"/>
      <c r="CI54" s="0"/>
      <c r="CJ54" s="0"/>
      <c r="CK54" s="0"/>
      <c r="CL54" s="0"/>
      <c r="CM54" s="0"/>
      <c r="CN54" s="0"/>
      <c r="CO54" s="0"/>
      <c r="CP54" s="0"/>
      <c r="CQ54" s="0"/>
      <c r="CR54" s="0"/>
      <c r="CS54" s="0"/>
      <c r="CT54" s="0"/>
      <c r="CU54" s="0"/>
      <c r="CV54" s="0"/>
      <c r="CW54" s="0"/>
      <c r="CX54" s="0"/>
      <c r="CY54" s="0"/>
      <c r="CZ54" s="0"/>
      <c r="DA54" s="0"/>
      <c r="DB54" s="0"/>
      <c r="DC54" s="0"/>
      <c r="DD54" s="0"/>
      <c r="DE54" s="0"/>
      <c r="DF54" s="0"/>
      <c r="DG54" s="0"/>
      <c r="DH54" s="0"/>
      <c r="DI54" s="0"/>
      <c r="DJ54" s="0"/>
      <c r="DK54" s="0"/>
      <c r="DL54" s="0"/>
      <c r="DM54" s="0"/>
      <c r="DN54" s="0"/>
      <c r="DO54" s="0"/>
      <c r="DP54" s="0"/>
      <c r="DQ54" s="0"/>
      <c r="DR54" s="0"/>
      <c r="DS54" s="0"/>
      <c r="DT54" s="0"/>
      <c r="DU54" s="0"/>
      <c r="DV54" s="0"/>
      <c r="DW54" s="0"/>
      <c r="DX54" s="0"/>
      <c r="DY54" s="0"/>
      <c r="DZ54" s="0"/>
      <c r="EA54" s="0"/>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c r="IW54" s="0"/>
      <c r="IX54" s="0"/>
      <c r="IY54" s="0"/>
      <c r="IZ54" s="0"/>
      <c r="JA54" s="0"/>
      <c r="JB54" s="0"/>
      <c r="JC54" s="0"/>
      <c r="JD54" s="0"/>
      <c r="JE54" s="0"/>
      <c r="JF54" s="0"/>
      <c r="JG54" s="0"/>
      <c r="JH54" s="0"/>
      <c r="JI54" s="0"/>
      <c r="JJ54" s="0"/>
      <c r="JK54" s="0"/>
      <c r="JL54" s="0"/>
      <c r="JM54" s="0"/>
      <c r="JN54" s="0"/>
      <c r="JO54" s="0"/>
      <c r="JP54" s="0"/>
      <c r="JQ54" s="0"/>
      <c r="JR54" s="0"/>
      <c r="JS54" s="0"/>
      <c r="JT54" s="0"/>
      <c r="JU54" s="0"/>
      <c r="JV54" s="0"/>
      <c r="JW54" s="0"/>
      <c r="JX54" s="0"/>
      <c r="JY54" s="0"/>
      <c r="JZ54" s="0"/>
      <c r="KA54" s="0"/>
      <c r="KB54" s="0"/>
      <c r="KC54" s="0"/>
      <c r="KD54" s="0"/>
      <c r="KE54" s="0"/>
      <c r="KF54" s="0"/>
      <c r="KG54" s="0"/>
      <c r="KH54" s="0"/>
      <c r="KI54" s="0"/>
      <c r="KJ54" s="0"/>
      <c r="KK54" s="0"/>
      <c r="KL54" s="0"/>
      <c r="KM54" s="0"/>
      <c r="KN54" s="0"/>
      <c r="KO54" s="0"/>
      <c r="KP54" s="0"/>
      <c r="KQ54" s="0"/>
      <c r="KR54" s="0"/>
      <c r="KS54" s="0"/>
      <c r="KT54" s="0"/>
      <c r="KU54" s="0"/>
      <c r="KV54" s="0"/>
      <c r="KW54" s="0"/>
      <c r="KX54" s="0"/>
      <c r="KY54" s="0"/>
      <c r="KZ54" s="0"/>
      <c r="LA54" s="0"/>
      <c r="LB54" s="0"/>
      <c r="LC54" s="0"/>
      <c r="LD54" s="0"/>
      <c r="LE54" s="0"/>
      <c r="LF54" s="0"/>
      <c r="LG54" s="0"/>
      <c r="LH54" s="0"/>
      <c r="LI54" s="0"/>
      <c r="LJ54" s="0"/>
      <c r="LK54" s="0"/>
      <c r="LL54" s="0"/>
      <c r="LM54" s="0"/>
      <c r="LN54" s="0"/>
      <c r="LO54" s="0"/>
      <c r="LP54" s="0"/>
      <c r="LQ54" s="0"/>
      <c r="LR54" s="0"/>
      <c r="LS54" s="0"/>
      <c r="LT54" s="0"/>
      <c r="LU54" s="0"/>
      <c r="LV54" s="0"/>
      <c r="LW54" s="0"/>
      <c r="LX54" s="0"/>
      <c r="LY54" s="0"/>
      <c r="LZ54" s="0"/>
      <c r="MA54" s="0"/>
      <c r="MB54" s="0"/>
      <c r="MC54" s="0"/>
      <c r="MD54" s="0"/>
      <c r="ME54" s="0"/>
      <c r="MF54" s="0"/>
      <c r="MG54" s="0"/>
      <c r="MH54" s="0"/>
      <c r="MI54" s="0"/>
      <c r="MJ54" s="0"/>
      <c r="MK54" s="0"/>
      <c r="ML54" s="0"/>
      <c r="MM54" s="0"/>
      <c r="MN54" s="0"/>
      <c r="MO54" s="0"/>
      <c r="MP54" s="0"/>
      <c r="MQ54" s="0"/>
      <c r="MR54" s="0"/>
      <c r="MS54" s="0"/>
      <c r="MT54" s="0"/>
      <c r="MU54" s="0"/>
      <c r="MV54" s="0"/>
      <c r="MW54" s="0"/>
      <c r="MX54" s="0"/>
      <c r="MY54" s="0"/>
      <c r="MZ54" s="0"/>
      <c r="NA54" s="0"/>
      <c r="NB54" s="0"/>
      <c r="NC54" s="0"/>
      <c r="ND54" s="0"/>
      <c r="NE54" s="0"/>
      <c r="NF54" s="0"/>
      <c r="NG54" s="0"/>
      <c r="NH54" s="0"/>
      <c r="NI54" s="0"/>
      <c r="NJ54" s="0"/>
      <c r="NK54" s="0"/>
      <c r="NL54" s="0"/>
      <c r="NM54" s="0"/>
      <c r="NN54" s="0"/>
      <c r="NO54" s="0"/>
      <c r="NP54" s="0"/>
      <c r="NQ54" s="0"/>
      <c r="NR54" s="0"/>
      <c r="NS54" s="0"/>
      <c r="NT54" s="0"/>
      <c r="NU54" s="0"/>
      <c r="NV54" s="0"/>
      <c r="NW54" s="0"/>
      <c r="NX54" s="0"/>
      <c r="NY54" s="0"/>
      <c r="NZ54" s="0"/>
      <c r="OA54" s="0"/>
      <c r="OB54" s="0"/>
      <c r="OC54" s="0"/>
      <c r="OD54" s="0"/>
      <c r="OE54" s="0"/>
      <c r="OF54" s="0"/>
      <c r="OG54" s="0"/>
      <c r="OH54" s="0"/>
      <c r="OI54" s="0"/>
      <c r="OJ54" s="0"/>
      <c r="OK54" s="0"/>
      <c r="OL54" s="0"/>
      <c r="OM54" s="0"/>
      <c r="ON54" s="0"/>
      <c r="OO54" s="0"/>
      <c r="OP54" s="0"/>
      <c r="OQ54" s="0"/>
      <c r="OR54" s="0"/>
      <c r="OS54" s="0"/>
      <c r="OT54" s="0"/>
      <c r="OU54" s="0"/>
      <c r="OV54" s="0"/>
      <c r="OW54" s="0"/>
      <c r="OX54" s="0"/>
      <c r="OY54" s="0"/>
      <c r="OZ54" s="0"/>
      <c r="PA54" s="0"/>
      <c r="PB54" s="0"/>
      <c r="PC54" s="0"/>
      <c r="PD54" s="0"/>
      <c r="PE54" s="0"/>
      <c r="PF54" s="0"/>
      <c r="PG54" s="0"/>
      <c r="PH54" s="0"/>
      <c r="PI54" s="0"/>
      <c r="PJ54" s="0"/>
      <c r="PK54" s="0"/>
      <c r="PL54" s="0"/>
      <c r="PM54" s="0"/>
      <c r="PN54" s="0"/>
      <c r="PO54" s="0"/>
      <c r="PP54" s="0"/>
      <c r="PQ54" s="0"/>
      <c r="PR54" s="0"/>
      <c r="PS54" s="0"/>
      <c r="PT54" s="0"/>
      <c r="PU54" s="0"/>
      <c r="PV54" s="0"/>
      <c r="PW54" s="0"/>
      <c r="PX54" s="0"/>
      <c r="PY54" s="0"/>
      <c r="PZ54" s="0"/>
      <c r="QA54" s="0"/>
      <c r="QB54" s="0"/>
      <c r="QC54" s="0"/>
      <c r="QD54" s="0"/>
      <c r="QE54" s="0"/>
      <c r="QF54" s="0"/>
      <c r="QG54" s="0"/>
      <c r="QH54" s="0"/>
      <c r="QI54" s="0"/>
      <c r="QJ54" s="0"/>
      <c r="QK54" s="0"/>
      <c r="QL54" s="0"/>
      <c r="QM54" s="0"/>
      <c r="QN54" s="0"/>
      <c r="QO54" s="0"/>
      <c r="QP54" s="0"/>
      <c r="QQ54" s="0"/>
      <c r="QR54" s="0"/>
      <c r="QS54" s="0"/>
      <c r="QT54" s="0"/>
      <c r="QU54" s="0"/>
      <c r="QV54" s="0"/>
      <c r="QW54" s="0"/>
      <c r="QX54" s="0"/>
      <c r="QY54" s="0"/>
      <c r="QZ54" s="0"/>
      <c r="RA54" s="0"/>
      <c r="RB54" s="0"/>
      <c r="RC54" s="0"/>
      <c r="RD54" s="0"/>
      <c r="RE54" s="0"/>
      <c r="RF54" s="0"/>
      <c r="RG54" s="0"/>
      <c r="RH54" s="0"/>
      <c r="RI54" s="0"/>
      <c r="RJ54" s="0"/>
      <c r="RK54" s="0"/>
      <c r="RL54" s="0"/>
      <c r="RM54" s="0"/>
      <c r="RN54" s="0"/>
      <c r="RO54" s="0"/>
      <c r="RP54" s="0"/>
      <c r="RQ54" s="0"/>
      <c r="RR54" s="0"/>
      <c r="RS54" s="0"/>
      <c r="RT54" s="0"/>
      <c r="RU54" s="0"/>
      <c r="RV54" s="0"/>
      <c r="RW54" s="0"/>
      <c r="RX54" s="0"/>
      <c r="RY54" s="0"/>
      <c r="RZ54" s="0"/>
      <c r="SA54" s="0"/>
      <c r="SB54" s="0"/>
      <c r="SC54" s="0"/>
      <c r="SD54" s="0"/>
      <c r="SE54" s="0"/>
      <c r="SF54" s="0"/>
      <c r="SG54" s="0"/>
      <c r="SH54" s="0"/>
      <c r="SI54" s="0"/>
      <c r="SJ54" s="0"/>
      <c r="SK54" s="0"/>
      <c r="SL54" s="0"/>
      <c r="SM54" s="0"/>
      <c r="SN54" s="0"/>
      <c r="SO54" s="0"/>
      <c r="SP54" s="0"/>
      <c r="SQ54" s="0"/>
      <c r="SR54" s="0"/>
      <c r="SS54" s="0"/>
      <c r="ST54" s="0"/>
      <c r="SU54" s="0"/>
      <c r="SV54" s="0"/>
      <c r="SW54" s="0"/>
      <c r="SX54" s="0"/>
      <c r="SY54" s="0"/>
      <c r="SZ54" s="0"/>
      <c r="TA54" s="0"/>
      <c r="TB54" s="0"/>
      <c r="TC54" s="0"/>
      <c r="TD54" s="0"/>
      <c r="TE54" s="0"/>
      <c r="TF54" s="0"/>
      <c r="TG54" s="0"/>
      <c r="TH54" s="0"/>
      <c r="TI54" s="0"/>
      <c r="TJ54" s="0"/>
      <c r="TK54" s="0"/>
      <c r="TL54" s="0"/>
      <c r="TM54" s="0"/>
      <c r="TN54" s="0"/>
      <c r="TO54" s="0"/>
      <c r="TP54" s="0"/>
      <c r="TQ54" s="0"/>
      <c r="TR54" s="0"/>
      <c r="TS54" s="0"/>
      <c r="TT54" s="0"/>
      <c r="TU54" s="0"/>
      <c r="TV54" s="0"/>
      <c r="TW54" s="0"/>
      <c r="TX54" s="0"/>
      <c r="TY54" s="0"/>
      <c r="TZ54" s="0"/>
      <c r="UA54" s="0"/>
      <c r="UB54" s="0"/>
      <c r="UC54" s="0"/>
      <c r="UD54" s="0"/>
      <c r="UE54" s="0"/>
      <c r="UF54" s="0"/>
      <c r="UG54" s="0"/>
      <c r="UH54" s="0"/>
      <c r="UI54" s="0"/>
      <c r="UJ54" s="0"/>
      <c r="UK54" s="0"/>
      <c r="UL54" s="0"/>
      <c r="UM54" s="0"/>
      <c r="UN54" s="0"/>
      <c r="UO54" s="0"/>
      <c r="UP54" s="0"/>
      <c r="UQ54" s="0"/>
      <c r="UR54" s="0"/>
      <c r="US54" s="0"/>
      <c r="UT54" s="0"/>
      <c r="UU54" s="0"/>
      <c r="UV54" s="0"/>
      <c r="UW54" s="0"/>
      <c r="UX54" s="0"/>
      <c r="UY54" s="0"/>
      <c r="UZ54" s="0"/>
      <c r="VA54" s="0"/>
      <c r="VB54" s="0"/>
      <c r="VC54" s="0"/>
      <c r="VD54" s="0"/>
      <c r="VE54" s="0"/>
      <c r="VF54" s="0"/>
      <c r="VG54" s="0"/>
      <c r="VH54" s="0"/>
      <c r="VI54" s="0"/>
      <c r="VJ54" s="0"/>
      <c r="VK54" s="0"/>
      <c r="VL54" s="0"/>
      <c r="VM54" s="0"/>
      <c r="VN54" s="0"/>
      <c r="VO54" s="0"/>
      <c r="VP54" s="0"/>
      <c r="VQ54" s="0"/>
      <c r="VR54" s="0"/>
      <c r="VS54" s="0"/>
      <c r="VT54" s="0"/>
      <c r="VU54" s="0"/>
      <c r="VV54" s="0"/>
      <c r="VW54" s="0"/>
      <c r="VX54" s="0"/>
      <c r="VY54" s="0"/>
      <c r="VZ54" s="0"/>
      <c r="WA54" s="0"/>
      <c r="WB54" s="0"/>
      <c r="WC54" s="0"/>
      <c r="WD54" s="0"/>
      <c r="WE54" s="0"/>
      <c r="WF54" s="0"/>
      <c r="WG54" s="0"/>
      <c r="WH54" s="0"/>
      <c r="WI54" s="0"/>
      <c r="WJ54" s="0"/>
      <c r="WK54" s="0"/>
      <c r="WL54" s="0"/>
      <c r="WM54" s="0"/>
      <c r="WN54" s="0"/>
      <c r="WO54" s="0"/>
      <c r="WP54" s="0"/>
      <c r="WQ54" s="0"/>
      <c r="WR54" s="0"/>
      <c r="WS54" s="0"/>
      <c r="WT54" s="0"/>
      <c r="WU54" s="0"/>
      <c r="WV54" s="0"/>
      <c r="WW54" s="0"/>
      <c r="WX54" s="0"/>
      <c r="WY54" s="0"/>
      <c r="WZ54" s="0"/>
      <c r="XA54" s="0"/>
      <c r="XB54" s="0"/>
      <c r="XC54" s="0"/>
      <c r="XD54" s="0"/>
      <c r="XE54" s="0"/>
      <c r="XF54" s="0"/>
      <c r="XG54" s="0"/>
      <c r="XH54" s="0"/>
      <c r="XI54" s="0"/>
      <c r="XJ54" s="0"/>
      <c r="XK54" s="0"/>
      <c r="XL54" s="0"/>
      <c r="XM54" s="0"/>
      <c r="XN54" s="0"/>
      <c r="XO54" s="0"/>
      <c r="XP54" s="0"/>
      <c r="XQ54" s="0"/>
      <c r="XR54" s="0"/>
      <c r="XS54" s="0"/>
      <c r="XT54" s="0"/>
      <c r="XU54" s="0"/>
      <c r="XV54" s="0"/>
      <c r="XW54" s="0"/>
      <c r="XX54" s="0"/>
      <c r="XY54" s="0"/>
      <c r="XZ54" s="0"/>
      <c r="YA54" s="0"/>
      <c r="YB54" s="0"/>
      <c r="YC54" s="0"/>
      <c r="YD54" s="0"/>
      <c r="YE54" s="0"/>
      <c r="YF54" s="0"/>
      <c r="YG54" s="0"/>
      <c r="YH54" s="0"/>
      <c r="YI54" s="0"/>
      <c r="YJ54" s="0"/>
      <c r="YK54" s="0"/>
      <c r="YL54" s="0"/>
      <c r="YM54" s="0"/>
      <c r="YN54" s="0"/>
      <c r="YO54" s="0"/>
      <c r="YP54" s="0"/>
      <c r="YQ54" s="0"/>
      <c r="YR54" s="0"/>
      <c r="YS54" s="0"/>
      <c r="YT54" s="0"/>
      <c r="YU54" s="0"/>
      <c r="YV54" s="0"/>
      <c r="YW54" s="0"/>
      <c r="YX54" s="0"/>
      <c r="YY54" s="0"/>
      <c r="YZ54" s="0"/>
      <c r="ZA54" s="0"/>
      <c r="ZB54" s="0"/>
      <c r="ZC54" s="0"/>
      <c r="ZD54" s="0"/>
      <c r="ZE54" s="0"/>
      <c r="ZF54" s="0"/>
      <c r="ZG54" s="0"/>
      <c r="ZH54" s="0"/>
      <c r="ZI54" s="0"/>
      <c r="ZJ54" s="0"/>
      <c r="ZK54" s="0"/>
      <c r="ZL54" s="0"/>
      <c r="ZM54" s="0"/>
      <c r="ZN54" s="0"/>
      <c r="ZO54" s="0"/>
      <c r="ZP54" s="0"/>
      <c r="ZQ54" s="0"/>
      <c r="ZR54" s="0"/>
      <c r="ZS54" s="0"/>
      <c r="ZT54" s="0"/>
      <c r="ZU54" s="0"/>
      <c r="ZV54" s="0"/>
      <c r="ZW54" s="0"/>
      <c r="ZX54" s="0"/>
      <c r="ZY54" s="0"/>
      <c r="ZZ54" s="0"/>
      <c r="AAA54" s="0"/>
      <c r="AAB54" s="0"/>
      <c r="AAC54" s="0"/>
      <c r="AAD54" s="0"/>
      <c r="AAE54" s="0"/>
      <c r="AAF54" s="0"/>
      <c r="AAG54" s="0"/>
      <c r="AAH54" s="0"/>
      <c r="AAI54" s="0"/>
      <c r="AAJ54" s="0"/>
      <c r="AAK54" s="0"/>
      <c r="AAL54" s="0"/>
      <c r="AAM54" s="0"/>
      <c r="AAN54" s="0"/>
      <c r="AAO54" s="0"/>
      <c r="AAP54" s="0"/>
      <c r="AAQ54" s="0"/>
      <c r="AAR54" s="0"/>
      <c r="AAS54" s="0"/>
      <c r="AAT54" s="0"/>
      <c r="AAU54" s="0"/>
      <c r="AAV54" s="0"/>
      <c r="AAW54" s="0"/>
      <c r="AAX54" s="0"/>
      <c r="AAY54" s="0"/>
      <c r="AAZ54" s="0"/>
      <c r="ABA54" s="0"/>
      <c r="ABB54" s="0"/>
      <c r="ABC54" s="0"/>
      <c r="ABD54" s="0"/>
      <c r="ABE54" s="0"/>
      <c r="ABF54" s="0"/>
      <c r="ABG54" s="0"/>
      <c r="ABH54" s="0"/>
      <c r="ABI54" s="0"/>
      <c r="ABJ54" s="0"/>
      <c r="ABK54" s="0"/>
      <c r="ABL54" s="0"/>
      <c r="ABM54" s="0"/>
      <c r="ABN54" s="0"/>
      <c r="ABO54" s="0"/>
      <c r="ABP54" s="0"/>
      <c r="ABQ54" s="0"/>
      <c r="ABR54" s="0"/>
      <c r="ABS54" s="0"/>
      <c r="ABT54" s="0"/>
      <c r="ABU54" s="0"/>
      <c r="ABV54" s="0"/>
      <c r="ABW54" s="0"/>
      <c r="ABX54" s="0"/>
      <c r="ABY54" s="0"/>
      <c r="ABZ54" s="0"/>
      <c r="ACA54" s="0"/>
      <c r="ACB54" s="0"/>
      <c r="ACC54" s="0"/>
      <c r="ACD54" s="0"/>
      <c r="ACE54" s="0"/>
      <c r="ACF54" s="0"/>
      <c r="ACG54" s="0"/>
      <c r="ACH54" s="0"/>
      <c r="ACI54" s="0"/>
      <c r="ACJ54" s="0"/>
      <c r="ACK54" s="0"/>
      <c r="ACL54" s="0"/>
      <c r="ACM54" s="0"/>
      <c r="ACN54" s="0"/>
      <c r="ACO54" s="0"/>
      <c r="ACP54" s="0"/>
      <c r="ACQ54" s="0"/>
      <c r="ACR54" s="0"/>
      <c r="ACS54" s="0"/>
      <c r="ACT54" s="0"/>
      <c r="ACU54" s="0"/>
      <c r="ACV54" s="0"/>
      <c r="ACW54" s="0"/>
      <c r="ACX54" s="0"/>
      <c r="ACY54" s="0"/>
      <c r="ACZ54" s="0"/>
      <c r="ADA54" s="0"/>
      <c r="ADB54" s="0"/>
      <c r="ADC54" s="0"/>
      <c r="ADD54" s="0"/>
      <c r="ADE54" s="0"/>
      <c r="ADF54" s="0"/>
      <c r="ADG54" s="0"/>
      <c r="ADH54" s="0"/>
      <c r="ADI54" s="0"/>
      <c r="ADJ54" s="0"/>
      <c r="ADK54" s="0"/>
      <c r="ADL54" s="0"/>
      <c r="ADM54" s="0"/>
      <c r="ADN54" s="0"/>
      <c r="ADO54" s="0"/>
      <c r="ADP54" s="0"/>
      <c r="ADQ54" s="0"/>
      <c r="ADR54" s="0"/>
      <c r="ADS54" s="0"/>
      <c r="ADT54" s="0"/>
      <c r="ADU54" s="0"/>
      <c r="ADV54" s="0"/>
      <c r="ADW54" s="0"/>
      <c r="ADX54" s="0"/>
      <c r="ADY54" s="0"/>
      <c r="ADZ54" s="0"/>
      <c r="AEA54" s="0"/>
      <c r="AEB54" s="0"/>
      <c r="AEC54" s="0"/>
      <c r="AED54" s="0"/>
      <c r="AEE54" s="0"/>
      <c r="AEF54" s="0"/>
      <c r="AEG54" s="0"/>
      <c r="AEH54" s="0"/>
      <c r="AEI54" s="0"/>
      <c r="AEJ54" s="0"/>
      <c r="AEK54" s="0"/>
      <c r="AEL54" s="0"/>
      <c r="AEM54" s="0"/>
      <c r="AEN54" s="0"/>
      <c r="AEO54" s="0"/>
      <c r="AEP54" s="0"/>
      <c r="AEQ54" s="0"/>
      <c r="AER54" s="0"/>
      <c r="AES54" s="0"/>
      <c r="AET54" s="0"/>
      <c r="AEU54" s="0"/>
      <c r="AEV54" s="0"/>
      <c r="AEW54" s="0"/>
      <c r="AEX54" s="0"/>
      <c r="AEY54" s="0"/>
      <c r="AEZ54" s="0"/>
      <c r="AFA54" s="0"/>
      <c r="AFB54" s="0"/>
      <c r="AFC54" s="0"/>
      <c r="AFD54" s="0"/>
      <c r="AFE54" s="0"/>
      <c r="AFF54" s="0"/>
      <c r="AFG54" s="0"/>
      <c r="AFH54" s="0"/>
      <c r="AFI54" s="0"/>
      <c r="AFJ54" s="0"/>
      <c r="AFK54" s="0"/>
      <c r="AFL54" s="0"/>
      <c r="AFM54" s="0"/>
      <c r="AFN54" s="0"/>
      <c r="AFO54" s="0"/>
      <c r="AFP54" s="0"/>
      <c r="AFQ54" s="0"/>
      <c r="AFR54" s="0"/>
      <c r="AFS54" s="0"/>
      <c r="AFT54" s="0"/>
      <c r="AFU54" s="0"/>
      <c r="AFV54" s="0"/>
      <c r="AFW54" s="0"/>
      <c r="AFX54" s="0"/>
      <c r="AFY54" s="0"/>
      <c r="AFZ54" s="0"/>
      <c r="AGA54" s="0"/>
      <c r="AGB54" s="0"/>
      <c r="AGC54" s="0"/>
      <c r="AGD54" s="0"/>
      <c r="AGE54" s="0"/>
      <c r="AGF54" s="0"/>
      <c r="AGG54" s="0"/>
      <c r="AGH54" s="0"/>
      <c r="AGI54" s="0"/>
      <c r="AGJ54" s="0"/>
      <c r="AGK54" s="0"/>
      <c r="AGL54" s="0"/>
      <c r="AGM54" s="0"/>
      <c r="AGN54" s="0"/>
      <c r="AGO54" s="0"/>
      <c r="AGP54" s="0"/>
      <c r="AGQ54" s="0"/>
      <c r="AGR54" s="0"/>
      <c r="AGS54" s="0"/>
      <c r="AGT54" s="0"/>
      <c r="AGU54" s="0"/>
      <c r="AGV54" s="0"/>
      <c r="AGW54" s="0"/>
      <c r="AGX54" s="0"/>
      <c r="AGY54" s="0"/>
      <c r="AGZ54" s="0"/>
      <c r="AHA54" s="0"/>
      <c r="AHB54" s="0"/>
      <c r="AHC54" s="0"/>
      <c r="AHD54" s="0"/>
      <c r="AHE54" s="0"/>
      <c r="AHF54" s="0"/>
      <c r="AHG54" s="0"/>
      <c r="AHH54" s="0"/>
      <c r="AHI54" s="0"/>
      <c r="AHJ54" s="0"/>
      <c r="AHK54" s="0"/>
      <c r="AHL54" s="0"/>
      <c r="AHM54" s="0"/>
      <c r="AHN54" s="0"/>
      <c r="AHO54" s="0"/>
      <c r="AHP54" s="0"/>
      <c r="AHQ54" s="0"/>
      <c r="AHR54" s="0"/>
      <c r="AHS54" s="0"/>
      <c r="AHT54" s="0"/>
      <c r="AHU54" s="0"/>
      <c r="AHV54" s="0"/>
      <c r="AHW54" s="0"/>
      <c r="AHX54" s="0"/>
      <c r="AHY54" s="0"/>
      <c r="AHZ54" s="0"/>
      <c r="AIA54" s="0"/>
      <c r="AIB54" s="0"/>
      <c r="AIC54" s="0"/>
      <c r="AID54" s="0"/>
      <c r="AIE54" s="0"/>
      <c r="AIF54" s="0"/>
      <c r="AIG54" s="0"/>
      <c r="AIH54" s="0"/>
      <c r="AII54" s="0"/>
      <c r="AIJ54" s="0"/>
      <c r="AIK54" s="0"/>
      <c r="AIL54" s="0"/>
      <c r="AIM54" s="0"/>
      <c r="AIN54" s="0"/>
      <c r="AIO54" s="0"/>
      <c r="AIP54" s="0"/>
      <c r="AIQ54" s="0"/>
      <c r="AIR54" s="0"/>
      <c r="AIS54" s="0"/>
      <c r="AIT54" s="0"/>
      <c r="AIU54" s="0"/>
      <c r="AIV54" s="0"/>
      <c r="AIW54" s="0"/>
      <c r="AIX54" s="0"/>
      <c r="AIY54" s="0"/>
      <c r="AIZ54" s="0"/>
      <c r="AJA54" s="0"/>
      <c r="AJB54" s="0"/>
      <c r="AJC54" s="0"/>
      <c r="AJD54" s="0"/>
      <c r="AJE54" s="0"/>
      <c r="AJF54" s="0"/>
      <c r="AJG54" s="0"/>
      <c r="AJH54" s="0"/>
      <c r="AJI54" s="0"/>
      <c r="AJJ54" s="0"/>
      <c r="AJK54" s="0"/>
      <c r="AJL54" s="0"/>
      <c r="AJM54" s="0"/>
      <c r="AJN54" s="0"/>
      <c r="AJO54" s="0"/>
      <c r="AJP54" s="0"/>
      <c r="AJQ54" s="0"/>
      <c r="AJR54" s="0"/>
      <c r="AJS54" s="0"/>
      <c r="AJT54" s="0"/>
      <c r="AJU54" s="0"/>
      <c r="AJV54" s="0"/>
      <c r="AJW54" s="0"/>
      <c r="AJX54" s="0"/>
      <c r="AJY54" s="0"/>
      <c r="AJZ54" s="0"/>
      <c r="AKA54" s="0"/>
      <c r="AKB54" s="0"/>
      <c r="AKC54" s="0"/>
      <c r="AKD54" s="0"/>
      <c r="AKE54" s="0"/>
      <c r="AKF54" s="0"/>
      <c r="AKG54" s="0"/>
      <c r="AKH54" s="0"/>
      <c r="AKI54" s="0"/>
      <c r="AKJ54" s="0"/>
      <c r="AKK54" s="0"/>
      <c r="AKL54" s="0"/>
      <c r="AKM54" s="0"/>
      <c r="AKN54" s="0"/>
      <c r="AKO54" s="0"/>
      <c r="AKP54" s="0"/>
      <c r="AKQ54" s="0"/>
      <c r="AKR54" s="0"/>
      <c r="AKS54" s="0"/>
      <c r="AKT54" s="0"/>
      <c r="AKU54" s="0"/>
      <c r="AKV54" s="0"/>
      <c r="AKW54" s="0"/>
      <c r="AKX54" s="0"/>
      <c r="AKY54" s="0"/>
      <c r="AKZ54" s="0"/>
      <c r="ALA54" s="0"/>
      <c r="ALB54" s="0"/>
      <c r="ALC54" s="0"/>
      <c r="ALD54" s="0"/>
      <c r="ALE54" s="0"/>
      <c r="ALF54" s="0"/>
      <c r="ALG54" s="0"/>
      <c r="ALH54" s="0"/>
      <c r="ALI54" s="0"/>
      <c r="ALJ54" s="0"/>
      <c r="ALK54" s="0"/>
      <c r="ALL54" s="0"/>
      <c r="ALM54" s="0"/>
      <c r="ALN54" s="0"/>
      <c r="ALO54" s="0"/>
      <c r="ALP54" s="0"/>
      <c r="ALQ54" s="0"/>
      <c r="ALR54" s="0"/>
      <c r="ALS54" s="0"/>
      <c r="ALT54" s="0"/>
      <c r="ALU54" s="0"/>
      <c r="ALV54" s="0"/>
      <c r="ALW54" s="0"/>
      <c r="ALX54" s="0"/>
      <c r="ALY54" s="0"/>
      <c r="ALZ54" s="0"/>
      <c r="AMA54" s="0"/>
      <c r="AMB54" s="0"/>
      <c r="AMC54" s="0"/>
      <c r="AMD54" s="0"/>
      <c r="AME54" s="0"/>
      <c r="AMF54" s="0"/>
      <c r="AMG54" s="0"/>
      <c r="AMH54" s="0"/>
      <c r="AMI54" s="0"/>
      <c r="AMJ54" s="0"/>
    </row>
    <row r="55" customFormat="false" ht="20.25" hidden="false" customHeight="true" outlineLevel="0" collapsed="false">
      <c r="A55" s="0"/>
      <c r="B55" s="83" t="n">
        <f aca="false">
B52+1</f>
        <v>
12</v>
      </c>
      <c r="C55" s="126"/>
      <c r="D55" s="126"/>
      <c r="E55" s="126"/>
      <c r="F55" s="127"/>
      <c r="G55" s="128"/>
      <c r="H55" s="225"/>
      <c r="I55" s="225"/>
      <c r="J55" s="225"/>
      <c r="K55" s="225"/>
      <c r="L55" s="130"/>
      <c r="M55" s="130"/>
      <c r="N55" s="130"/>
      <c r="O55" s="130"/>
      <c r="P55" s="131" t="s">
        <v>
58</v>
      </c>
      <c r="Q55" s="131"/>
      <c r="R55" s="131"/>
      <c r="S55" s="132"/>
      <c r="T55" s="133"/>
      <c r="U55" s="133"/>
      <c r="V55" s="133"/>
      <c r="W55" s="133"/>
      <c r="X55" s="133"/>
      <c r="Y55" s="134"/>
      <c r="Z55" s="132"/>
      <c r="AA55" s="133"/>
      <c r="AB55" s="133"/>
      <c r="AC55" s="133"/>
      <c r="AD55" s="133"/>
      <c r="AE55" s="133"/>
      <c r="AF55" s="134"/>
      <c r="AG55" s="132"/>
      <c r="AH55" s="133"/>
      <c r="AI55" s="133"/>
      <c r="AJ55" s="133"/>
      <c r="AK55" s="133"/>
      <c r="AL55" s="133"/>
      <c r="AM55" s="134"/>
      <c r="AN55" s="132"/>
      <c r="AO55" s="133"/>
      <c r="AP55" s="133"/>
      <c r="AQ55" s="133"/>
      <c r="AR55" s="133"/>
      <c r="AS55" s="133"/>
      <c r="AT55" s="134"/>
      <c r="AU55" s="132"/>
      <c r="AV55" s="133"/>
      <c r="AW55" s="134"/>
      <c r="AX55" s="135"/>
      <c r="AY55" s="135"/>
      <c r="AZ55" s="136"/>
      <c r="BA55" s="136"/>
      <c r="BB55" s="143"/>
      <c r="BC55" s="143"/>
      <c r="BD55" s="143"/>
      <c r="BE55" s="143"/>
      <c r="BF55" s="143"/>
      <c r="BG55" s="0"/>
      <c r="BH55" s="0"/>
      <c r="BI55" s="0"/>
      <c r="BJ55" s="0"/>
      <c r="BK55" s="0"/>
      <c r="BL55" s="0"/>
      <c r="BM55" s="0"/>
      <c r="BN55" s="0"/>
      <c r="BO55" s="0"/>
      <c r="BP55" s="0"/>
      <c r="BQ55" s="0"/>
      <c r="BR55" s="0"/>
      <c r="BS55" s="0"/>
      <c r="BT55" s="0"/>
      <c r="BU55" s="0"/>
      <c r="BV55" s="0"/>
      <c r="BW55" s="0"/>
      <c r="BX55" s="0"/>
      <c r="BY55" s="0"/>
      <c r="BZ55" s="0"/>
      <c r="CA55" s="0"/>
      <c r="CB55" s="0"/>
      <c r="CC55" s="0"/>
      <c r="CD55" s="0"/>
      <c r="CE55" s="0"/>
      <c r="CF55" s="0"/>
      <c r="CG55" s="0"/>
      <c r="CH55" s="0"/>
      <c r="CI55" s="0"/>
      <c r="CJ55" s="0"/>
      <c r="CK55" s="0"/>
      <c r="CL55" s="0"/>
      <c r="CM55" s="0"/>
      <c r="CN55" s="0"/>
      <c r="CO55" s="0"/>
      <c r="CP55" s="0"/>
      <c r="CQ55" s="0"/>
      <c r="CR55" s="0"/>
      <c r="CS55" s="0"/>
      <c r="CT55" s="0"/>
      <c r="CU55" s="0"/>
      <c r="CV55" s="0"/>
      <c r="CW55" s="0"/>
      <c r="CX55" s="0"/>
      <c r="CY55" s="0"/>
      <c r="CZ55" s="0"/>
      <c r="DA55" s="0"/>
      <c r="DB55" s="0"/>
      <c r="DC55" s="0"/>
      <c r="DD55" s="0"/>
      <c r="DE55" s="0"/>
      <c r="DF55" s="0"/>
      <c r="DG55" s="0"/>
      <c r="DH55" s="0"/>
      <c r="DI55" s="0"/>
      <c r="DJ55" s="0"/>
      <c r="DK55" s="0"/>
      <c r="DL55" s="0"/>
      <c r="DM55" s="0"/>
      <c r="DN55" s="0"/>
      <c r="DO55" s="0"/>
      <c r="DP55" s="0"/>
      <c r="DQ55" s="0"/>
      <c r="DR55" s="0"/>
      <c r="DS55" s="0"/>
      <c r="DT55" s="0"/>
      <c r="DU55" s="0"/>
      <c r="DV55" s="0"/>
      <c r="DW55" s="0"/>
      <c r="DX55" s="0"/>
      <c r="DY55" s="0"/>
      <c r="DZ55" s="0"/>
      <c r="EA55" s="0"/>
      <c r="EB55" s="0"/>
      <c r="EC55" s="0"/>
      <c r="ED55" s="0"/>
      <c r="EE55" s="0"/>
      <c r="EF55" s="0"/>
      <c r="EG55" s="0"/>
      <c r="EH55" s="0"/>
      <c r="EI55" s="0"/>
      <c r="EJ55" s="0"/>
      <c r="EK55" s="0"/>
      <c r="EL55" s="0"/>
      <c r="EM55" s="0"/>
      <c r="EN55" s="0"/>
      <c r="EO55" s="0"/>
      <c r="EP55" s="0"/>
      <c r="EQ55" s="0"/>
      <c r="ER55" s="0"/>
      <c r="ES55" s="0"/>
      <c r="ET55" s="0"/>
      <c r="EU55" s="0"/>
      <c r="EV55" s="0"/>
      <c r="EW55" s="0"/>
      <c r="EX55" s="0"/>
      <c r="EY55" s="0"/>
      <c r="EZ55" s="0"/>
      <c r="FA55" s="0"/>
      <c r="FB55" s="0"/>
      <c r="FC55" s="0"/>
      <c r="FD55" s="0"/>
      <c r="FE55" s="0"/>
      <c r="FF55" s="0"/>
      <c r="FG55" s="0"/>
      <c r="FH55" s="0"/>
      <c r="FI55" s="0"/>
      <c r="FJ55" s="0"/>
      <c r="FK55" s="0"/>
      <c r="FL55" s="0"/>
      <c r="FM55" s="0"/>
      <c r="FN55" s="0"/>
      <c r="FO55" s="0"/>
      <c r="FP55" s="0"/>
      <c r="FQ55" s="0"/>
      <c r="FR55" s="0"/>
      <c r="FS55" s="0"/>
      <c r="FT55" s="0"/>
      <c r="FU55" s="0"/>
      <c r="FV55" s="0"/>
      <c r="FW55" s="0"/>
      <c r="FX55" s="0"/>
      <c r="FY55" s="0"/>
      <c r="FZ55" s="0"/>
      <c r="GA55" s="0"/>
      <c r="GB55" s="0"/>
      <c r="GC55" s="0"/>
      <c r="GD55" s="0"/>
      <c r="GE55" s="0"/>
      <c r="GF55" s="0"/>
      <c r="GG55" s="0"/>
      <c r="GH55" s="0"/>
      <c r="GI55" s="0"/>
      <c r="GJ55" s="0"/>
      <c r="GK55" s="0"/>
      <c r="GL55" s="0"/>
      <c r="GM55" s="0"/>
      <c r="GN55" s="0"/>
      <c r="GO55" s="0"/>
      <c r="GP55" s="0"/>
      <c r="GQ55" s="0"/>
      <c r="GR55" s="0"/>
      <c r="GS55" s="0"/>
      <c r="GT55" s="0"/>
      <c r="GU55" s="0"/>
      <c r="GV55" s="0"/>
      <c r="GW55" s="0"/>
      <c r="GX55" s="0"/>
      <c r="GY55" s="0"/>
      <c r="GZ55" s="0"/>
      <c r="HA55" s="0"/>
      <c r="HB55" s="0"/>
      <c r="HC55" s="0"/>
      <c r="HD55" s="0"/>
      <c r="HE55" s="0"/>
      <c r="HF55" s="0"/>
      <c r="HG55" s="0"/>
      <c r="HH55" s="0"/>
      <c r="HI55" s="0"/>
      <c r="HJ55" s="0"/>
      <c r="HK55" s="0"/>
      <c r="HL55" s="0"/>
      <c r="HM55" s="0"/>
      <c r="HN55" s="0"/>
      <c r="HO55" s="0"/>
      <c r="HP55" s="0"/>
      <c r="HQ55" s="0"/>
      <c r="HR55" s="0"/>
      <c r="HS55" s="0"/>
      <c r="HT55" s="0"/>
      <c r="HU55" s="0"/>
      <c r="HV55" s="0"/>
      <c r="HW55" s="0"/>
      <c r="HX55" s="0"/>
      <c r="HY55" s="0"/>
      <c r="HZ55" s="0"/>
      <c r="IA55" s="0"/>
      <c r="IB55" s="0"/>
      <c r="IC55" s="0"/>
      <c r="ID55" s="0"/>
      <c r="IE55" s="0"/>
      <c r="IF55" s="0"/>
      <c r="IG55" s="0"/>
      <c r="IH55" s="0"/>
      <c r="II55" s="0"/>
      <c r="IJ55" s="0"/>
      <c r="IK55" s="0"/>
      <c r="IL55" s="0"/>
      <c r="IM55" s="0"/>
      <c r="IN55" s="0"/>
      <c r="IO55" s="0"/>
      <c r="IP55" s="0"/>
      <c r="IQ55" s="0"/>
      <c r="IR55" s="0"/>
      <c r="IS55" s="0"/>
      <c r="IT55" s="0"/>
      <c r="IU55" s="0"/>
      <c r="IV55" s="0"/>
      <c r="IW55" s="0"/>
      <c r="IX55" s="0"/>
      <c r="IY55" s="0"/>
      <c r="IZ55" s="0"/>
      <c r="JA55" s="0"/>
      <c r="JB55" s="0"/>
      <c r="JC55" s="0"/>
      <c r="JD55" s="0"/>
      <c r="JE55" s="0"/>
      <c r="JF55" s="0"/>
      <c r="JG55" s="0"/>
      <c r="JH55" s="0"/>
      <c r="JI55" s="0"/>
      <c r="JJ55" s="0"/>
      <c r="JK55" s="0"/>
      <c r="JL55" s="0"/>
      <c r="JM55" s="0"/>
      <c r="JN55" s="0"/>
      <c r="JO55" s="0"/>
      <c r="JP55" s="0"/>
      <c r="JQ55" s="0"/>
      <c r="JR55" s="0"/>
      <c r="JS55" s="0"/>
      <c r="JT55" s="0"/>
      <c r="JU55" s="0"/>
      <c r="JV55" s="0"/>
      <c r="JW55" s="0"/>
      <c r="JX55" s="0"/>
      <c r="JY55" s="0"/>
      <c r="JZ55" s="0"/>
      <c r="KA55" s="0"/>
      <c r="KB55" s="0"/>
      <c r="KC55" s="0"/>
      <c r="KD55" s="0"/>
      <c r="KE55" s="0"/>
      <c r="KF55" s="0"/>
      <c r="KG55" s="0"/>
      <c r="KH55" s="0"/>
      <c r="KI55" s="0"/>
      <c r="KJ55" s="0"/>
      <c r="KK55" s="0"/>
      <c r="KL55" s="0"/>
      <c r="KM55" s="0"/>
      <c r="KN55" s="0"/>
      <c r="KO55" s="0"/>
      <c r="KP55" s="0"/>
      <c r="KQ55" s="0"/>
      <c r="KR55" s="0"/>
      <c r="KS55" s="0"/>
      <c r="KT55" s="0"/>
      <c r="KU55" s="0"/>
      <c r="KV55" s="0"/>
      <c r="KW55" s="0"/>
      <c r="KX55" s="0"/>
      <c r="KY55" s="0"/>
      <c r="KZ55" s="0"/>
      <c r="LA55" s="0"/>
      <c r="LB55" s="0"/>
      <c r="LC55" s="0"/>
      <c r="LD55" s="0"/>
      <c r="LE55" s="0"/>
      <c r="LF55" s="0"/>
      <c r="LG55" s="0"/>
      <c r="LH55" s="0"/>
      <c r="LI55" s="0"/>
      <c r="LJ55" s="0"/>
      <c r="LK55" s="0"/>
      <c r="LL55" s="0"/>
      <c r="LM55" s="0"/>
      <c r="LN55" s="0"/>
      <c r="LO55" s="0"/>
      <c r="LP55" s="0"/>
      <c r="LQ55" s="0"/>
      <c r="LR55" s="0"/>
      <c r="LS55" s="0"/>
      <c r="LT55" s="0"/>
      <c r="LU55" s="0"/>
      <c r="LV55" s="0"/>
      <c r="LW55" s="0"/>
      <c r="LX55" s="0"/>
      <c r="LY55" s="0"/>
      <c r="LZ55" s="0"/>
      <c r="MA55" s="0"/>
      <c r="MB55" s="0"/>
      <c r="MC55" s="0"/>
      <c r="MD55" s="0"/>
      <c r="ME55" s="0"/>
      <c r="MF55" s="0"/>
      <c r="MG55" s="0"/>
      <c r="MH55" s="0"/>
      <c r="MI55" s="0"/>
      <c r="MJ55" s="0"/>
      <c r="MK55" s="0"/>
      <c r="ML55" s="0"/>
      <c r="MM55" s="0"/>
      <c r="MN55" s="0"/>
      <c r="MO55" s="0"/>
      <c r="MP55" s="0"/>
      <c r="MQ55" s="0"/>
      <c r="MR55" s="0"/>
      <c r="MS55" s="0"/>
      <c r="MT55" s="0"/>
      <c r="MU55" s="0"/>
      <c r="MV55" s="0"/>
      <c r="MW55" s="0"/>
      <c r="MX55" s="0"/>
      <c r="MY55" s="0"/>
      <c r="MZ55" s="0"/>
      <c r="NA55" s="0"/>
      <c r="NB55" s="0"/>
      <c r="NC55" s="0"/>
      <c r="ND55" s="0"/>
      <c r="NE55" s="0"/>
      <c r="NF55" s="0"/>
      <c r="NG55" s="0"/>
      <c r="NH55" s="0"/>
      <c r="NI55" s="0"/>
      <c r="NJ55" s="0"/>
      <c r="NK55" s="0"/>
      <c r="NL55" s="0"/>
      <c r="NM55" s="0"/>
      <c r="NN55" s="0"/>
      <c r="NO55" s="0"/>
      <c r="NP55" s="0"/>
      <c r="NQ55" s="0"/>
      <c r="NR55" s="0"/>
      <c r="NS55" s="0"/>
      <c r="NT55" s="0"/>
      <c r="NU55" s="0"/>
      <c r="NV55" s="0"/>
      <c r="NW55" s="0"/>
      <c r="NX55" s="0"/>
      <c r="NY55" s="0"/>
      <c r="NZ55" s="0"/>
      <c r="OA55" s="0"/>
      <c r="OB55" s="0"/>
      <c r="OC55" s="0"/>
      <c r="OD55" s="0"/>
      <c r="OE55" s="0"/>
      <c r="OF55" s="0"/>
      <c r="OG55" s="0"/>
      <c r="OH55" s="0"/>
      <c r="OI55" s="0"/>
      <c r="OJ55" s="0"/>
      <c r="OK55" s="0"/>
      <c r="OL55" s="0"/>
      <c r="OM55" s="0"/>
      <c r="ON55" s="0"/>
      <c r="OO55" s="0"/>
      <c r="OP55" s="0"/>
      <c r="OQ55" s="0"/>
      <c r="OR55" s="0"/>
      <c r="OS55" s="0"/>
      <c r="OT55" s="0"/>
      <c r="OU55" s="0"/>
      <c r="OV55" s="0"/>
      <c r="OW55" s="0"/>
      <c r="OX55" s="0"/>
      <c r="OY55" s="0"/>
      <c r="OZ55" s="0"/>
      <c r="PA55" s="0"/>
      <c r="PB55" s="0"/>
      <c r="PC55" s="0"/>
      <c r="PD55" s="0"/>
      <c r="PE55" s="0"/>
      <c r="PF55" s="0"/>
      <c r="PG55" s="0"/>
      <c r="PH55" s="0"/>
      <c r="PI55" s="0"/>
      <c r="PJ55" s="0"/>
      <c r="PK55" s="0"/>
      <c r="PL55" s="0"/>
      <c r="PM55" s="0"/>
      <c r="PN55" s="0"/>
      <c r="PO55" s="0"/>
      <c r="PP55" s="0"/>
      <c r="PQ55" s="0"/>
      <c r="PR55" s="0"/>
      <c r="PS55" s="0"/>
      <c r="PT55" s="0"/>
      <c r="PU55" s="0"/>
      <c r="PV55" s="0"/>
      <c r="PW55" s="0"/>
      <c r="PX55" s="0"/>
      <c r="PY55" s="0"/>
      <c r="PZ55" s="0"/>
      <c r="QA55" s="0"/>
      <c r="QB55" s="0"/>
      <c r="QC55" s="0"/>
      <c r="QD55" s="0"/>
      <c r="QE55" s="0"/>
      <c r="QF55" s="0"/>
      <c r="QG55" s="0"/>
      <c r="QH55" s="0"/>
      <c r="QI55" s="0"/>
      <c r="QJ55" s="0"/>
      <c r="QK55" s="0"/>
      <c r="QL55" s="0"/>
      <c r="QM55" s="0"/>
      <c r="QN55" s="0"/>
      <c r="QO55" s="0"/>
      <c r="QP55" s="0"/>
      <c r="QQ55" s="0"/>
      <c r="QR55" s="0"/>
      <c r="QS55" s="0"/>
      <c r="QT55" s="0"/>
      <c r="QU55" s="0"/>
      <c r="QV55" s="0"/>
      <c r="QW55" s="0"/>
      <c r="QX55" s="0"/>
      <c r="QY55" s="0"/>
      <c r="QZ55" s="0"/>
      <c r="RA55" s="0"/>
      <c r="RB55" s="0"/>
      <c r="RC55" s="0"/>
      <c r="RD55" s="0"/>
      <c r="RE55" s="0"/>
      <c r="RF55" s="0"/>
      <c r="RG55" s="0"/>
      <c r="RH55" s="0"/>
      <c r="RI55" s="0"/>
      <c r="RJ55" s="0"/>
      <c r="RK55" s="0"/>
      <c r="RL55" s="0"/>
      <c r="RM55" s="0"/>
      <c r="RN55" s="0"/>
      <c r="RO55" s="0"/>
      <c r="RP55" s="0"/>
      <c r="RQ55" s="0"/>
      <c r="RR55" s="0"/>
      <c r="RS55" s="0"/>
      <c r="RT55" s="0"/>
      <c r="RU55" s="0"/>
      <c r="RV55" s="0"/>
      <c r="RW55" s="0"/>
      <c r="RX55" s="0"/>
      <c r="RY55" s="0"/>
      <c r="RZ55" s="0"/>
      <c r="SA55" s="0"/>
      <c r="SB55" s="0"/>
      <c r="SC55" s="0"/>
      <c r="SD55" s="0"/>
      <c r="SE55" s="0"/>
      <c r="SF55" s="0"/>
      <c r="SG55" s="0"/>
      <c r="SH55" s="0"/>
      <c r="SI55" s="0"/>
      <c r="SJ55" s="0"/>
      <c r="SK55" s="0"/>
      <c r="SL55" s="0"/>
      <c r="SM55" s="0"/>
      <c r="SN55" s="0"/>
      <c r="SO55" s="0"/>
      <c r="SP55" s="0"/>
      <c r="SQ55" s="0"/>
      <c r="SR55" s="0"/>
      <c r="SS55" s="0"/>
      <c r="ST55" s="0"/>
      <c r="SU55" s="0"/>
      <c r="SV55" s="0"/>
      <c r="SW55" s="0"/>
      <c r="SX55" s="0"/>
      <c r="SY55" s="0"/>
      <c r="SZ55" s="0"/>
      <c r="TA55" s="0"/>
      <c r="TB55" s="0"/>
      <c r="TC55" s="0"/>
      <c r="TD55" s="0"/>
      <c r="TE55" s="0"/>
      <c r="TF55" s="0"/>
      <c r="TG55" s="0"/>
      <c r="TH55" s="0"/>
      <c r="TI55" s="0"/>
      <c r="TJ55" s="0"/>
      <c r="TK55" s="0"/>
      <c r="TL55" s="0"/>
      <c r="TM55" s="0"/>
      <c r="TN55" s="0"/>
      <c r="TO55" s="0"/>
      <c r="TP55" s="0"/>
      <c r="TQ55" s="0"/>
      <c r="TR55" s="0"/>
      <c r="TS55" s="0"/>
      <c r="TT55" s="0"/>
      <c r="TU55" s="0"/>
      <c r="TV55" s="0"/>
      <c r="TW55" s="0"/>
      <c r="TX55" s="0"/>
      <c r="TY55" s="0"/>
      <c r="TZ55" s="0"/>
      <c r="UA55" s="0"/>
      <c r="UB55" s="0"/>
      <c r="UC55" s="0"/>
      <c r="UD55" s="0"/>
      <c r="UE55" s="0"/>
      <c r="UF55" s="0"/>
      <c r="UG55" s="0"/>
      <c r="UH55" s="0"/>
      <c r="UI55" s="0"/>
      <c r="UJ55" s="0"/>
      <c r="UK55" s="0"/>
      <c r="UL55" s="0"/>
      <c r="UM55" s="0"/>
      <c r="UN55" s="0"/>
      <c r="UO55" s="0"/>
      <c r="UP55" s="0"/>
      <c r="UQ55" s="0"/>
      <c r="UR55" s="0"/>
      <c r="US55" s="0"/>
      <c r="UT55" s="0"/>
      <c r="UU55" s="0"/>
      <c r="UV55" s="0"/>
      <c r="UW55" s="0"/>
      <c r="UX55" s="0"/>
      <c r="UY55" s="0"/>
      <c r="UZ55" s="0"/>
      <c r="VA55" s="0"/>
      <c r="VB55" s="0"/>
      <c r="VC55" s="0"/>
      <c r="VD55" s="0"/>
      <c r="VE55" s="0"/>
      <c r="VF55" s="0"/>
      <c r="VG55" s="0"/>
      <c r="VH55" s="0"/>
      <c r="VI55" s="0"/>
      <c r="VJ55" s="0"/>
      <c r="VK55" s="0"/>
      <c r="VL55" s="0"/>
      <c r="VM55" s="0"/>
      <c r="VN55" s="0"/>
      <c r="VO55" s="0"/>
      <c r="VP55" s="0"/>
      <c r="VQ55" s="0"/>
      <c r="VR55" s="0"/>
      <c r="VS55" s="0"/>
      <c r="VT55" s="0"/>
      <c r="VU55" s="0"/>
      <c r="VV55" s="0"/>
      <c r="VW55" s="0"/>
      <c r="VX55" s="0"/>
      <c r="VY55" s="0"/>
      <c r="VZ55" s="0"/>
      <c r="WA55" s="0"/>
      <c r="WB55" s="0"/>
      <c r="WC55" s="0"/>
      <c r="WD55" s="0"/>
      <c r="WE55" s="0"/>
      <c r="WF55" s="0"/>
      <c r="WG55" s="0"/>
      <c r="WH55" s="0"/>
      <c r="WI55" s="0"/>
      <c r="WJ55" s="0"/>
      <c r="WK55" s="0"/>
      <c r="WL55" s="0"/>
      <c r="WM55" s="0"/>
      <c r="WN55" s="0"/>
      <c r="WO55" s="0"/>
      <c r="WP55" s="0"/>
      <c r="WQ55" s="0"/>
      <c r="WR55" s="0"/>
      <c r="WS55" s="0"/>
      <c r="WT55" s="0"/>
      <c r="WU55" s="0"/>
      <c r="WV55" s="0"/>
      <c r="WW55" s="0"/>
      <c r="WX55" s="0"/>
      <c r="WY55" s="0"/>
      <c r="WZ55" s="0"/>
      <c r="XA55" s="0"/>
      <c r="XB55" s="0"/>
      <c r="XC55" s="0"/>
      <c r="XD55" s="0"/>
      <c r="XE55" s="0"/>
      <c r="XF55" s="0"/>
      <c r="XG55" s="0"/>
      <c r="XH55" s="0"/>
      <c r="XI55" s="0"/>
      <c r="XJ55" s="0"/>
      <c r="XK55" s="0"/>
      <c r="XL55" s="0"/>
      <c r="XM55" s="0"/>
      <c r="XN55" s="0"/>
      <c r="XO55" s="0"/>
      <c r="XP55" s="0"/>
      <c r="XQ55" s="0"/>
      <c r="XR55" s="0"/>
      <c r="XS55" s="0"/>
      <c r="XT55" s="0"/>
      <c r="XU55" s="0"/>
      <c r="XV55" s="0"/>
      <c r="XW55" s="0"/>
      <c r="XX55" s="0"/>
      <c r="XY55" s="0"/>
      <c r="XZ55" s="0"/>
      <c r="YA55" s="0"/>
      <c r="YB55" s="0"/>
      <c r="YC55" s="0"/>
      <c r="YD55" s="0"/>
      <c r="YE55" s="0"/>
      <c r="YF55" s="0"/>
      <c r="YG55" s="0"/>
      <c r="YH55" s="0"/>
      <c r="YI55" s="0"/>
      <c r="YJ55" s="0"/>
      <c r="YK55" s="0"/>
      <c r="YL55" s="0"/>
      <c r="YM55" s="0"/>
      <c r="YN55" s="0"/>
      <c r="YO55" s="0"/>
      <c r="YP55" s="0"/>
      <c r="YQ55" s="0"/>
      <c r="YR55" s="0"/>
      <c r="YS55" s="0"/>
      <c r="YT55" s="0"/>
      <c r="YU55" s="0"/>
      <c r="YV55" s="0"/>
      <c r="YW55" s="0"/>
      <c r="YX55" s="0"/>
      <c r="YY55" s="0"/>
      <c r="YZ55" s="0"/>
      <c r="ZA55" s="0"/>
      <c r="ZB55" s="0"/>
      <c r="ZC55" s="0"/>
      <c r="ZD55" s="0"/>
      <c r="ZE55" s="0"/>
      <c r="ZF55" s="0"/>
      <c r="ZG55" s="0"/>
      <c r="ZH55" s="0"/>
      <c r="ZI55" s="0"/>
      <c r="ZJ55" s="0"/>
      <c r="ZK55" s="0"/>
      <c r="ZL55" s="0"/>
      <c r="ZM55" s="0"/>
      <c r="ZN55" s="0"/>
      <c r="ZO55" s="0"/>
      <c r="ZP55" s="0"/>
      <c r="ZQ55" s="0"/>
      <c r="ZR55" s="0"/>
      <c r="ZS55" s="0"/>
      <c r="ZT55" s="0"/>
      <c r="ZU55" s="0"/>
      <c r="ZV55" s="0"/>
      <c r="ZW55" s="0"/>
      <c r="ZX55" s="0"/>
      <c r="ZY55" s="0"/>
      <c r="ZZ55" s="0"/>
      <c r="AAA55" s="0"/>
      <c r="AAB55" s="0"/>
      <c r="AAC55" s="0"/>
      <c r="AAD55" s="0"/>
      <c r="AAE55" s="0"/>
      <c r="AAF55" s="0"/>
      <c r="AAG55" s="0"/>
      <c r="AAH55" s="0"/>
      <c r="AAI55" s="0"/>
      <c r="AAJ55" s="0"/>
      <c r="AAK55" s="0"/>
      <c r="AAL55" s="0"/>
      <c r="AAM55" s="0"/>
      <c r="AAN55" s="0"/>
      <c r="AAO55" s="0"/>
      <c r="AAP55" s="0"/>
      <c r="AAQ55" s="0"/>
      <c r="AAR55" s="0"/>
      <c r="AAS55" s="0"/>
      <c r="AAT55" s="0"/>
      <c r="AAU55" s="0"/>
      <c r="AAV55" s="0"/>
      <c r="AAW55" s="0"/>
      <c r="AAX55" s="0"/>
      <c r="AAY55" s="0"/>
      <c r="AAZ55" s="0"/>
      <c r="ABA55" s="0"/>
      <c r="ABB55" s="0"/>
      <c r="ABC55" s="0"/>
      <c r="ABD55" s="0"/>
      <c r="ABE55" s="0"/>
      <c r="ABF55" s="0"/>
      <c r="ABG55" s="0"/>
      <c r="ABH55" s="0"/>
      <c r="ABI55" s="0"/>
      <c r="ABJ55" s="0"/>
      <c r="ABK55" s="0"/>
      <c r="ABL55" s="0"/>
      <c r="ABM55" s="0"/>
      <c r="ABN55" s="0"/>
      <c r="ABO55" s="0"/>
      <c r="ABP55" s="0"/>
      <c r="ABQ55" s="0"/>
      <c r="ABR55" s="0"/>
      <c r="ABS55" s="0"/>
      <c r="ABT55" s="0"/>
      <c r="ABU55" s="0"/>
      <c r="ABV55" s="0"/>
      <c r="ABW55" s="0"/>
      <c r="ABX55" s="0"/>
      <c r="ABY55" s="0"/>
      <c r="ABZ55" s="0"/>
      <c r="ACA55" s="0"/>
      <c r="ACB55" s="0"/>
      <c r="ACC55" s="0"/>
      <c r="ACD55" s="0"/>
      <c r="ACE55" s="0"/>
      <c r="ACF55" s="0"/>
      <c r="ACG55" s="0"/>
      <c r="ACH55" s="0"/>
      <c r="ACI55" s="0"/>
      <c r="ACJ55" s="0"/>
      <c r="ACK55" s="0"/>
      <c r="ACL55" s="0"/>
      <c r="ACM55" s="0"/>
      <c r="ACN55" s="0"/>
      <c r="ACO55" s="0"/>
      <c r="ACP55" s="0"/>
      <c r="ACQ55" s="0"/>
      <c r="ACR55" s="0"/>
      <c r="ACS55" s="0"/>
      <c r="ACT55" s="0"/>
      <c r="ACU55" s="0"/>
      <c r="ACV55" s="0"/>
      <c r="ACW55" s="0"/>
      <c r="ACX55" s="0"/>
      <c r="ACY55" s="0"/>
      <c r="ACZ55" s="0"/>
      <c r="ADA55" s="0"/>
      <c r="ADB55" s="0"/>
      <c r="ADC55" s="0"/>
      <c r="ADD55" s="0"/>
      <c r="ADE55" s="0"/>
      <c r="ADF55" s="0"/>
      <c r="ADG55" s="0"/>
      <c r="ADH55" s="0"/>
      <c r="ADI55" s="0"/>
      <c r="ADJ55" s="0"/>
      <c r="ADK55" s="0"/>
      <c r="ADL55" s="0"/>
      <c r="ADM55" s="0"/>
      <c r="ADN55" s="0"/>
      <c r="ADO55" s="0"/>
      <c r="ADP55" s="0"/>
      <c r="ADQ55" s="0"/>
      <c r="ADR55" s="0"/>
      <c r="ADS55" s="0"/>
      <c r="ADT55" s="0"/>
      <c r="ADU55" s="0"/>
      <c r="ADV55" s="0"/>
      <c r="ADW55" s="0"/>
      <c r="ADX55" s="0"/>
      <c r="ADY55" s="0"/>
      <c r="ADZ55" s="0"/>
      <c r="AEA55" s="0"/>
      <c r="AEB55" s="0"/>
      <c r="AEC55" s="0"/>
      <c r="AED55" s="0"/>
      <c r="AEE55" s="0"/>
      <c r="AEF55" s="0"/>
      <c r="AEG55" s="0"/>
      <c r="AEH55" s="0"/>
      <c r="AEI55" s="0"/>
      <c r="AEJ55" s="0"/>
      <c r="AEK55" s="0"/>
      <c r="AEL55" s="0"/>
      <c r="AEM55" s="0"/>
      <c r="AEN55" s="0"/>
      <c r="AEO55" s="0"/>
      <c r="AEP55" s="0"/>
      <c r="AEQ55" s="0"/>
      <c r="AER55" s="0"/>
      <c r="AES55" s="0"/>
      <c r="AET55" s="0"/>
      <c r="AEU55" s="0"/>
      <c r="AEV55" s="0"/>
      <c r="AEW55" s="0"/>
      <c r="AEX55" s="0"/>
      <c r="AEY55" s="0"/>
      <c r="AEZ55" s="0"/>
      <c r="AFA55" s="0"/>
      <c r="AFB55" s="0"/>
      <c r="AFC55" s="0"/>
      <c r="AFD55" s="0"/>
      <c r="AFE55" s="0"/>
      <c r="AFF55" s="0"/>
      <c r="AFG55" s="0"/>
      <c r="AFH55" s="0"/>
      <c r="AFI55" s="0"/>
      <c r="AFJ55" s="0"/>
      <c r="AFK55" s="0"/>
      <c r="AFL55" s="0"/>
      <c r="AFM55" s="0"/>
      <c r="AFN55" s="0"/>
      <c r="AFO55" s="0"/>
      <c r="AFP55" s="0"/>
      <c r="AFQ55" s="0"/>
      <c r="AFR55" s="0"/>
      <c r="AFS55" s="0"/>
      <c r="AFT55" s="0"/>
      <c r="AFU55" s="0"/>
      <c r="AFV55" s="0"/>
      <c r="AFW55" s="0"/>
      <c r="AFX55" s="0"/>
      <c r="AFY55" s="0"/>
      <c r="AFZ55" s="0"/>
      <c r="AGA55" s="0"/>
      <c r="AGB55" s="0"/>
      <c r="AGC55" s="0"/>
      <c r="AGD55" s="0"/>
      <c r="AGE55" s="0"/>
      <c r="AGF55" s="0"/>
      <c r="AGG55" s="0"/>
      <c r="AGH55" s="0"/>
      <c r="AGI55" s="0"/>
      <c r="AGJ55" s="0"/>
      <c r="AGK55" s="0"/>
      <c r="AGL55" s="0"/>
      <c r="AGM55" s="0"/>
      <c r="AGN55" s="0"/>
      <c r="AGO55" s="0"/>
      <c r="AGP55" s="0"/>
      <c r="AGQ55" s="0"/>
      <c r="AGR55" s="0"/>
      <c r="AGS55" s="0"/>
      <c r="AGT55" s="0"/>
      <c r="AGU55" s="0"/>
      <c r="AGV55" s="0"/>
      <c r="AGW55" s="0"/>
      <c r="AGX55" s="0"/>
      <c r="AGY55" s="0"/>
      <c r="AGZ55" s="0"/>
      <c r="AHA55" s="0"/>
      <c r="AHB55" s="0"/>
      <c r="AHC55" s="0"/>
      <c r="AHD55" s="0"/>
      <c r="AHE55" s="0"/>
      <c r="AHF55" s="0"/>
      <c r="AHG55" s="0"/>
      <c r="AHH55" s="0"/>
      <c r="AHI55" s="0"/>
      <c r="AHJ55" s="0"/>
      <c r="AHK55" s="0"/>
      <c r="AHL55" s="0"/>
      <c r="AHM55" s="0"/>
      <c r="AHN55" s="0"/>
      <c r="AHO55" s="0"/>
      <c r="AHP55" s="0"/>
      <c r="AHQ55" s="0"/>
      <c r="AHR55" s="0"/>
      <c r="AHS55" s="0"/>
      <c r="AHT55" s="0"/>
      <c r="AHU55" s="0"/>
      <c r="AHV55" s="0"/>
      <c r="AHW55" s="0"/>
      <c r="AHX55" s="0"/>
      <c r="AHY55" s="0"/>
      <c r="AHZ55" s="0"/>
      <c r="AIA55" s="0"/>
      <c r="AIB55" s="0"/>
      <c r="AIC55" s="0"/>
      <c r="AID55" s="0"/>
      <c r="AIE55" s="0"/>
      <c r="AIF55" s="0"/>
      <c r="AIG55" s="0"/>
      <c r="AIH55" s="0"/>
      <c r="AII55" s="0"/>
      <c r="AIJ55" s="0"/>
      <c r="AIK55" s="0"/>
      <c r="AIL55" s="0"/>
      <c r="AIM55" s="0"/>
      <c r="AIN55" s="0"/>
      <c r="AIO55" s="0"/>
      <c r="AIP55" s="0"/>
      <c r="AIQ55" s="0"/>
      <c r="AIR55" s="0"/>
      <c r="AIS55" s="0"/>
      <c r="AIT55" s="0"/>
      <c r="AIU55" s="0"/>
      <c r="AIV55" s="0"/>
      <c r="AIW55" s="0"/>
      <c r="AIX55" s="0"/>
      <c r="AIY55" s="0"/>
      <c r="AIZ55" s="0"/>
      <c r="AJA55" s="0"/>
      <c r="AJB55" s="0"/>
      <c r="AJC55" s="0"/>
      <c r="AJD55" s="0"/>
      <c r="AJE55" s="0"/>
      <c r="AJF55" s="0"/>
      <c r="AJG55" s="0"/>
      <c r="AJH55" s="0"/>
      <c r="AJI55" s="0"/>
      <c r="AJJ55" s="0"/>
      <c r="AJK55" s="0"/>
      <c r="AJL55" s="0"/>
      <c r="AJM55" s="0"/>
      <c r="AJN55" s="0"/>
      <c r="AJO55" s="0"/>
      <c r="AJP55" s="0"/>
      <c r="AJQ55" s="0"/>
      <c r="AJR55" s="0"/>
      <c r="AJS55" s="0"/>
      <c r="AJT55" s="0"/>
      <c r="AJU55" s="0"/>
      <c r="AJV55" s="0"/>
      <c r="AJW55" s="0"/>
      <c r="AJX55" s="0"/>
      <c r="AJY55" s="0"/>
      <c r="AJZ55" s="0"/>
      <c r="AKA55" s="0"/>
      <c r="AKB55" s="0"/>
      <c r="AKC55" s="0"/>
      <c r="AKD55" s="0"/>
      <c r="AKE55" s="0"/>
      <c r="AKF55" s="0"/>
      <c r="AKG55" s="0"/>
      <c r="AKH55" s="0"/>
      <c r="AKI55" s="0"/>
      <c r="AKJ55" s="0"/>
      <c r="AKK55" s="0"/>
      <c r="AKL55" s="0"/>
      <c r="AKM55" s="0"/>
      <c r="AKN55" s="0"/>
      <c r="AKO55" s="0"/>
      <c r="AKP55" s="0"/>
      <c r="AKQ55" s="0"/>
      <c r="AKR55" s="0"/>
      <c r="AKS55" s="0"/>
      <c r="AKT55" s="0"/>
      <c r="AKU55" s="0"/>
      <c r="AKV55" s="0"/>
      <c r="AKW55" s="0"/>
      <c r="AKX55" s="0"/>
      <c r="AKY55" s="0"/>
      <c r="AKZ55" s="0"/>
      <c r="ALA55" s="0"/>
      <c r="ALB55" s="0"/>
      <c r="ALC55" s="0"/>
      <c r="ALD55" s="0"/>
      <c r="ALE55" s="0"/>
      <c r="ALF55" s="0"/>
      <c r="ALG55" s="0"/>
      <c r="ALH55" s="0"/>
      <c r="ALI55" s="0"/>
      <c r="ALJ55" s="0"/>
      <c r="ALK55" s="0"/>
      <c r="ALL55" s="0"/>
      <c r="ALM55" s="0"/>
      <c r="ALN55" s="0"/>
      <c r="ALO55" s="0"/>
      <c r="ALP55" s="0"/>
      <c r="ALQ55" s="0"/>
      <c r="ALR55" s="0"/>
      <c r="ALS55" s="0"/>
      <c r="ALT55" s="0"/>
      <c r="ALU55" s="0"/>
      <c r="ALV55" s="0"/>
      <c r="ALW55" s="0"/>
      <c r="ALX55" s="0"/>
      <c r="ALY55" s="0"/>
      <c r="ALZ55" s="0"/>
      <c r="AMA55" s="0"/>
      <c r="AMB55" s="0"/>
      <c r="AMC55" s="0"/>
      <c r="AMD55" s="0"/>
      <c r="AME55" s="0"/>
      <c r="AMF55" s="0"/>
      <c r="AMG55" s="0"/>
      <c r="AMH55" s="0"/>
      <c r="AMI55" s="0"/>
      <c r="AMJ55" s="0"/>
    </row>
    <row r="56" customFormat="false" ht="20.25" hidden="false" customHeight="true" outlineLevel="0" collapsed="false">
      <c r="A56" s="0"/>
      <c r="B56" s="83"/>
      <c r="C56" s="226"/>
      <c r="D56" s="226"/>
      <c r="E56" s="226"/>
      <c r="F56" s="111"/>
      <c r="G56" s="128"/>
      <c r="H56" s="225"/>
      <c r="I56" s="225"/>
      <c r="J56" s="225"/>
      <c r="K56" s="225"/>
      <c r="L56" s="130"/>
      <c r="M56" s="130"/>
      <c r="N56" s="130"/>
      <c r="O56" s="130"/>
      <c r="P56" s="112" t="s">
        <v>
62</v>
      </c>
      <c r="Q56" s="112"/>
      <c r="R56" s="112"/>
      <c r="S56" s="113" t="str">
        <f aca="false">
IF(S55="","",VLOOKUP(S55,'シフト記号表（勤務時間帯)'!$C$5:$K$36,9,0))</f>
        <v>
</v>
      </c>
      <c r="T56" s="114" t="str">
        <f aca="false">
IF(T55="","",VLOOKUP(T55,'シフト記号表（勤務時間帯)'!$C$5:$K$36,9,0))</f>
        <v>
</v>
      </c>
      <c r="U56" s="114" t="str">
        <f aca="false">
IF(U55="","",VLOOKUP(U55,'シフト記号表（勤務時間帯)'!$C$5:$K$36,9,0))</f>
        <v>
</v>
      </c>
      <c r="V56" s="114" t="str">
        <f aca="false">
IF(V55="","",VLOOKUP(V55,'シフト記号表（勤務時間帯)'!$C$5:$K$36,9,0))</f>
        <v>
</v>
      </c>
      <c r="W56" s="114" t="str">
        <f aca="false">
IF(W55="","",VLOOKUP(W55,'シフト記号表（勤務時間帯)'!$C$5:$K$36,9,0))</f>
        <v>
</v>
      </c>
      <c r="X56" s="114" t="str">
        <f aca="false">
IF(X55="","",VLOOKUP(X55,'シフト記号表（勤務時間帯)'!$C$5:$K$36,9,0))</f>
        <v>
</v>
      </c>
      <c r="Y56" s="115" t="str">
        <f aca="false">
IF(Y55="","",VLOOKUP(Y55,'シフト記号表（勤務時間帯)'!$C$5:$K$36,9,0))</f>
        <v>
</v>
      </c>
      <c r="Z56" s="113" t="str">
        <f aca="false">
IF(Z55="","",VLOOKUP(Z55,'シフト記号表（勤務時間帯)'!$C$5:$K$36,9,0))</f>
        <v>
</v>
      </c>
      <c r="AA56" s="114" t="str">
        <f aca="false">
IF(AA55="","",VLOOKUP(AA55,'シフト記号表（勤務時間帯)'!$C$5:$K$36,9,0))</f>
        <v>
</v>
      </c>
      <c r="AB56" s="114" t="str">
        <f aca="false">
IF(AB55="","",VLOOKUP(AB55,'シフト記号表（勤務時間帯)'!$C$5:$K$36,9,0))</f>
        <v>
</v>
      </c>
      <c r="AC56" s="114" t="str">
        <f aca="false">
IF(AC55="","",VLOOKUP(AC55,'シフト記号表（勤務時間帯)'!$C$5:$K$36,9,0))</f>
        <v>
</v>
      </c>
      <c r="AD56" s="114" t="str">
        <f aca="false">
IF(AD55="","",VLOOKUP(AD55,'シフト記号表（勤務時間帯)'!$C$5:$K$36,9,0))</f>
        <v>
</v>
      </c>
      <c r="AE56" s="114" t="str">
        <f aca="false">
IF(AE55="","",VLOOKUP(AE55,'シフト記号表（勤務時間帯)'!$C$5:$K$36,9,0))</f>
        <v>
</v>
      </c>
      <c r="AF56" s="115" t="str">
        <f aca="false">
IF(AF55="","",VLOOKUP(AF55,'シフト記号表（勤務時間帯)'!$C$5:$K$36,9,0))</f>
        <v>
</v>
      </c>
      <c r="AG56" s="113" t="str">
        <f aca="false">
IF(AG55="","",VLOOKUP(AG55,'シフト記号表（勤務時間帯)'!$C$5:$K$36,9,0))</f>
        <v>
</v>
      </c>
      <c r="AH56" s="114" t="str">
        <f aca="false">
IF(AH55="","",VLOOKUP(AH55,'シフト記号表（勤務時間帯)'!$C$5:$K$36,9,0))</f>
        <v>
</v>
      </c>
      <c r="AI56" s="114" t="str">
        <f aca="false">
IF(AI55="","",VLOOKUP(AI55,'シフト記号表（勤務時間帯)'!$C$5:$K$36,9,0))</f>
        <v>
</v>
      </c>
      <c r="AJ56" s="114" t="str">
        <f aca="false">
IF(AJ55="","",VLOOKUP(AJ55,'シフト記号表（勤務時間帯)'!$C$5:$K$36,9,0))</f>
        <v>
</v>
      </c>
      <c r="AK56" s="114" t="str">
        <f aca="false">
IF(AK55="","",VLOOKUP(AK55,'シフト記号表（勤務時間帯)'!$C$5:$K$36,9,0))</f>
        <v>
</v>
      </c>
      <c r="AL56" s="114" t="str">
        <f aca="false">
IF(AL55="","",VLOOKUP(AL55,'シフト記号表（勤務時間帯)'!$C$5:$K$36,9,0))</f>
        <v>
</v>
      </c>
      <c r="AM56" s="115" t="str">
        <f aca="false">
IF(AM55="","",VLOOKUP(AM55,'シフト記号表（勤務時間帯)'!$C$5:$K$36,9,0))</f>
        <v>
</v>
      </c>
      <c r="AN56" s="113" t="str">
        <f aca="false">
IF(AN55="","",VLOOKUP(AN55,'シフト記号表（勤務時間帯)'!$C$5:$K$36,9,0))</f>
        <v>
</v>
      </c>
      <c r="AO56" s="114" t="str">
        <f aca="false">
IF(AO55="","",VLOOKUP(AO55,'シフト記号表（勤務時間帯)'!$C$5:$K$36,9,0))</f>
        <v>
</v>
      </c>
      <c r="AP56" s="114" t="str">
        <f aca="false">
IF(AP55="","",VLOOKUP(AP55,'シフト記号表（勤務時間帯)'!$C$5:$K$36,9,0))</f>
        <v>
</v>
      </c>
      <c r="AQ56" s="114" t="str">
        <f aca="false">
IF(AQ55="","",VLOOKUP(AQ55,'シフト記号表（勤務時間帯)'!$C$5:$K$36,9,0))</f>
        <v>
</v>
      </c>
      <c r="AR56" s="114" t="str">
        <f aca="false">
IF(AR55="","",VLOOKUP(AR55,'シフト記号表（勤務時間帯)'!$C$5:$K$36,9,0))</f>
        <v>
</v>
      </c>
      <c r="AS56" s="114" t="str">
        <f aca="false">
IF(AS55="","",VLOOKUP(AS55,'シフト記号表（勤務時間帯)'!$C$5:$K$36,9,0))</f>
        <v>
</v>
      </c>
      <c r="AT56" s="115" t="str">
        <f aca="false">
IF(AT55="","",VLOOKUP(AT55,'シフト記号表（勤務時間帯)'!$C$5:$K$36,9,0))</f>
        <v>
</v>
      </c>
      <c r="AU56" s="113" t="str">
        <f aca="false">
IF(AU55="","",VLOOKUP(AU55,'シフト記号表（勤務時間帯)'!$C$5:$K$36,9,0))</f>
        <v>
</v>
      </c>
      <c r="AV56" s="114" t="str">
        <f aca="false">
IF(AV55="","",VLOOKUP(AV55,'シフト記号表（勤務時間帯)'!$C$5:$K$36,9,0))</f>
        <v>
</v>
      </c>
      <c r="AW56" s="115" t="str">
        <f aca="false">
IF(AW55="","",VLOOKUP(AW55,'シフト記号表（勤務時間帯)'!$C$5:$K$36,9,0))</f>
        <v>
</v>
      </c>
      <c r="AX56" s="116" t="n">
        <f aca="false">
IF($BB$3="計画",SUM(S56:AT56),IF($BB$3="実績",SUM(S56:AW56),""))</f>
        <v>
0</v>
      </c>
      <c r="AY56" s="116"/>
      <c r="AZ56" s="117" t="n">
        <f aca="false">
IF($BB$3="計画",AX56/4,IF($BB$3="実績",))</f>
        <v>
0</v>
      </c>
      <c r="BA56" s="117"/>
      <c r="BB56" s="143"/>
      <c r="BC56" s="143"/>
      <c r="BD56" s="143"/>
      <c r="BE56" s="143"/>
      <c r="BF56" s="143"/>
      <c r="BG56" s="0"/>
      <c r="BH56" s="0"/>
      <c r="BI56" s="0"/>
      <c r="BJ56" s="0"/>
      <c r="BK56" s="0"/>
      <c r="BL56" s="0"/>
      <c r="BM56" s="0"/>
      <c r="BN56" s="0"/>
      <c r="BO56" s="0"/>
      <c r="BP56" s="0"/>
      <c r="BQ56" s="0"/>
      <c r="BR56" s="0"/>
      <c r="BS56" s="0"/>
      <c r="BT56" s="0"/>
      <c r="BU56" s="0"/>
      <c r="BV56" s="0"/>
      <c r="BW56" s="0"/>
      <c r="BX56" s="0"/>
      <c r="BY56" s="0"/>
      <c r="BZ56" s="0"/>
      <c r="CA56" s="0"/>
      <c r="CB56" s="0"/>
      <c r="CC56" s="0"/>
      <c r="CD56" s="0"/>
      <c r="CE56" s="0"/>
      <c r="CF56" s="0"/>
      <c r="CG56" s="0"/>
      <c r="CH56" s="0"/>
      <c r="CI56" s="0"/>
      <c r="CJ56" s="0"/>
      <c r="CK56" s="0"/>
      <c r="CL56" s="0"/>
      <c r="CM56" s="0"/>
      <c r="CN56" s="0"/>
      <c r="CO56" s="0"/>
      <c r="CP56" s="0"/>
      <c r="CQ56" s="0"/>
      <c r="CR56" s="0"/>
      <c r="CS56" s="0"/>
      <c r="CT56" s="0"/>
      <c r="CU56" s="0"/>
      <c r="CV56" s="0"/>
      <c r="CW56" s="0"/>
      <c r="CX56" s="0"/>
      <c r="CY56" s="0"/>
      <c r="CZ56" s="0"/>
      <c r="DA56" s="0"/>
      <c r="DB56" s="0"/>
      <c r="DC56" s="0"/>
      <c r="DD56" s="0"/>
      <c r="DE56" s="0"/>
      <c r="DF56" s="0"/>
      <c r="DG56" s="0"/>
      <c r="DH56" s="0"/>
      <c r="DI56" s="0"/>
      <c r="DJ56" s="0"/>
      <c r="DK56" s="0"/>
      <c r="DL56" s="0"/>
      <c r="DM56" s="0"/>
      <c r="DN56" s="0"/>
      <c r="DO56" s="0"/>
      <c r="DP56" s="0"/>
      <c r="DQ56" s="0"/>
      <c r="DR56" s="0"/>
      <c r="DS56" s="0"/>
      <c r="DT56" s="0"/>
      <c r="DU56" s="0"/>
      <c r="DV56" s="0"/>
      <c r="DW56" s="0"/>
      <c r="DX56" s="0"/>
      <c r="DY56" s="0"/>
      <c r="DZ56" s="0"/>
      <c r="EA56" s="0"/>
      <c r="EB56" s="0"/>
      <c r="EC56" s="0"/>
      <c r="ED56" s="0"/>
      <c r="EE56" s="0"/>
      <c r="EF56" s="0"/>
      <c r="EG56" s="0"/>
      <c r="EH56" s="0"/>
      <c r="EI56" s="0"/>
      <c r="EJ56" s="0"/>
      <c r="EK56" s="0"/>
      <c r="EL56" s="0"/>
      <c r="EM56" s="0"/>
      <c r="EN56" s="0"/>
      <c r="EO56" s="0"/>
      <c r="EP56" s="0"/>
      <c r="EQ56" s="0"/>
      <c r="ER56" s="0"/>
      <c r="ES56" s="0"/>
      <c r="ET56" s="0"/>
      <c r="EU56" s="0"/>
      <c r="EV56" s="0"/>
      <c r="EW56" s="0"/>
      <c r="EX56" s="0"/>
      <c r="EY56" s="0"/>
      <c r="EZ56" s="0"/>
      <c r="FA56" s="0"/>
      <c r="FB56" s="0"/>
      <c r="FC56" s="0"/>
      <c r="FD56" s="0"/>
      <c r="FE56" s="0"/>
      <c r="FF56" s="0"/>
      <c r="FG56" s="0"/>
      <c r="FH56" s="0"/>
      <c r="FI56" s="0"/>
      <c r="FJ56" s="0"/>
      <c r="FK56" s="0"/>
      <c r="FL56" s="0"/>
      <c r="FM56" s="0"/>
      <c r="FN56" s="0"/>
      <c r="FO56" s="0"/>
      <c r="FP56" s="0"/>
      <c r="FQ56" s="0"/>
      <c r="FR56" s="0"/>
      <c r="FS56" s="0"/>
      <c r="FT56" s="0"/>
      <c r="FU56" s="0"/>
      <c r="FV56" s="0"/>
      <c r="FW56" s="0"/>
      <c r="FX56" s="0"/>
      <c r="FY56" s="0"/>
      <c r="FZ56" s="0"/>
      <c r="GA56" s="0"/>
      <c r="GB56" s="0"/>
      <c r="GC56" s="0"/>
      <c r="GD56" s="0"/>
      <c r="GE56" s="0"/>
      <c r="GF56" s="0"/>
      <c r="GG56" s="0"/>
      <c r="GH56" s="0"/>
      <c r="GI56" s="0"/>
      <c r="GJ56" s="0"/>
      <c r="GK56" s="0"/>
      <c r="GL56" s="0"/>
      <c r="GM56" s="0"/>
      <c r="GN56" s="0"/>
      <c r="GO56" s="0"/>
      <c r="GP56" s="0"/>
      <c r="GQ56" s="0"/>
      <c r="GR56" s="0"/>
      <c r="GS56" s="0"/>
      <c r="GT56" s="0"/>
      <c r="GU56" s="0"/>
      <c r="GV56" s="0"/>
      <c r="GW56" s="0"/>
      <c r="GX56" s="0"/>
      <c r="GY56" s="0"/>
      <c r="GZ56" s="0"/>
      <c r="HA56" s="0"/>
      <c r="HB56" s="0"/>
      <c r="HC56" s="0"/>
      <c r="HD56" s="0"/>
      <c r="HE56" s="0"/>
      <c r="HF56" s="0"/>
      <c r="HG56" s="0"/>
      <c r="HH56" s="0"/>
      <c r="HI56" s="0"/>
      <c r="HJ56" s="0"/>
      <c r="HK56" s="0"/>
      <c r="HL56" s="0"/>
      <c r="HM56" s="0"/>
      <c r="HN56" s="0"/>
      <c r="HO56" s="0"/>
      <c r="HP56" s="0"/>
      <c r="HQ56" s="0"/>
      <c r="HR56" s="0"/>
      <c r="HS56" s="0"/>
      <c r="HT56" s="0"/>
      <c r="HU56" s="0"/>
      <c r="HV56" s="0"/>
      <c r="HW56" s="0"/>
      <c r="HX56" s="0"/>
      <c r="HY56" s="0"/>
      <c r="HZ56" s="0"/>
      <c r="IA56" s="0"/>
      <c r="IB56" s="0"/>
      <c r="IC56" s="0"/>
      <c r="ID56" s="0"/>
      <c r="IE56" s="0"/>
      <c r="IF56" s="0"/>
      <c r="IG56" s="0"/>
      <c r="IH56" s="0"/>
      <c r="II56" s="0"/>
      <c r="IJ56" s="0"/>
      <c r="IK56" s="0"/>
      <c r="IL56" s="0"/>
      <c r="IM56" s="0"/>
      <c r="IN56" s="0"/>
      <c r="IO56" s="0"/>
      <c r="IP56" s="0"/>
      <c r="IQ56" s="0"/>
      <c r="IR56" s="0"/>
      <c r="IS56" s="0"/>
      <c r="IT56" s="0"/>
      <c r="IU56" s="0"/>
      <c r="IV56" s="0"/>
      <c r="IW56" s="0"/>
      <c r="IX56" s="0"/>
      <c r="IY56" s="0"/>
      <c r="IZ56" s="0"/>
      <c r="JA56" s="0"/>
      <c r="JB56" s="0"/>
      <c r="JC56" s="0"/>
      <c r="JD56" s="0"/>
      <c r="JE56" s="0"/>
      <c r="JF56" s="0"/>
      <c r="JG56" s="0"/>
      <c r="JH56" s="0"/>
      <c r="JI56" s="0"/>
      <c r="JJ56" s="0"/>
      <c r="JK56" s="0"/>
      <c r="JL56" s="0"/>
      <c r="JM56" s="0"/>
      <c r="JN56" s="0"/>
      <c r="JO56" s="0"/>
      <c r="JP56" s="0"/>
      <c r="JQ56" s="0"/>
      <c r="JR56" s="0"/>
      <c r="JS56" s="0"/>
      <c r="JT56" s="0"/>
      <c r="JU56" s="0"/>
      <c r="JV56" s="0"/>
      <c r="JW56" s="0"/>
      <c r="JX56" s="0"/>
      <c r="JY56" s="0"/>
      <c r="JZ56" s="0"/>
      <c r="KA56" s="0"/>
      <c r="KB56" s="0"/>
      <c r="KC56" s="0"/>
      <c r="KD56" s="0"/>
      <c r="KE56" s="0"/>
      <c r="KF56" s="0"/>
      <c r="KG56" s="0"/>
      <c r="KH56" s="0"/>
      <c r="KI56" s="0"/>
      <c r="KJ56" s="0"/>
      <c r="KK56" s="0"/>
      <c r="KL56" s="0"/>
      <c r="KM56" s="0"/>
      <c r="KN56" s="0"/>
      <c r="KO56" s="0"/>
      <c r="KP56" s="0"/>
      <c r="KQ56" s="0"/>
      <c r="KR56" s="0"/>
      <c r="KS56" s="0"/>
      <c r="KT56" s="0"/>
      <c r="KU56" s="0"/>
      <c r="KV56" s="0"/>
      <c r="KW56" s="0"/>
      <c r="KX56" s="0"/>
      <c r="KY56" s="0"/>
      <c r="KZ56" s="0"/>
      <c r="LA56" s="0"/>
      <c r="LB56" s="0"/>
      <c r="LC56" s="0"/>
      <c r="LD56" s="0"/>
      <c r="LE56" s="0"/>
      <c r="LF56" s="0"/>
      <c r="LG56" s="0"/>
      <c r="LH56" s="0"/>
      <c r="LI56" s="0"/>
      <c r="LJ56" s="0"/>
      <c r="LK56" s="0"/>
      <c r="LL56" s="0"/>
      <c r="LM56" s="0"/>
      <c r="LN56" s="0"/>
      <c r="LO56" s="0"/>
      <c r="LP56" s="0"/>
      <c r="LQ56" s="0"/>
      <c r="LR56" s="0"/>
      <c r="LS56" s="0"/>
      <c r="LT56" s="0"/>
      <c r="LU56" s="0"/>
      <c r="LV56" s="0"/>
      <c r="LW56" s="0"/>
      <c r="LX56" s="0"/>
      <c r="LY56" s="0"/>
      <c r="LZ56" s="0"/>
      <c r="MA56" s="0"/>
      <c r="MB56" s="0"/>
      <c r="MC56" s="0"/>
      <c r="MD56" s="0"/>
      <c r="ME56" s="0"/>
      <c r="MF56" s="0"/>
      <c r="MG56" s="0"/>
      <c r="MH56" s="0"/>
      <c r="MI56" s="0"/>
      <c r="MJ56" s="0"/>
      <c r="MK56" s="0"/>
      <c r="ML56" s="0"/>
      <c r="MM56" s="0"/>
      <c r="MN56" s="0"/>
      <c r="MO56" s="0"/>
      <c r="MP56" s="0"/>
      <c r="MQ56" s="0"/>
      <c r="MR56" s="0"/>
      <c r="MS56" s="0"/>
      <c r="MT56" s="0"/>
      <c r="MU56" s="0"/>
      <c r="MV56" s="0"/>
      <c r="MW56" s="0"/>
      <c r="MX56" s="0"/>
      <c r="MY56" s="0"/>
      <c r="MZ56" s="0"/>
      <c r="NA56" s="0"/>
      <c r="NB56" s="0"/>
      <c r="NC56" s="0"/>
      <c r="ND56" s="0"/>
      <c r="NE56" s="0"/>
      <c r="NF56" s="0"/>
      <c r="NG56" s="0"/>
      <c r="NH56" s="0"/>
      <c r="NI56" s="0"/>
      <c r="NJ56" s="0"/>
      <c r="NK56" s="0"/>
      <c r="NL56" s="0"/>
      <c r="NM56" s="0"/>
      <c r="NN56" s="0"/>
      <c r="NO56" s="0"/>
      <c r="NP56" s="0"/>
      <c r="NQ56" s="0"/>
      <c r="NR56" s="0"/>
      <c r="NS56" s="0"/>
      <c r="NT56" s="0"/>
      <c r="NU56" s="0"/>
      <c r="NV56" s="0"/>
      <c r="NW56" s="0"/>
      <c r="NX56" s="0"/>
      <c r="NY56" s="0"/>
      <c r="NZ56" s="0"/>
      <c r="OA56" s="0"/>
      <c r="OB56" s="0"/>
      <c r="OC56" s="0"/>
      <c r="OD56" s="0"/>
      <c r="OE56" s="0"/>
      <c r="OF56" s="0"/>
      <c r="OG56" s="0"/>
      <c r="OH56" s="0"/>
      <c r="OI56" s="0"/>
      <c r="OJ56" s="0"/>
      <c r="OK56" s="0"/>
      <c r="OL56" s="0"/>
      <c r="OM56" s="0"/>
      <c r="ON56" s="0"/>
      <c r="OO56" s="0"/>
      <c r="OP56" s="0"/>
      <c r="OQ56" s="0"/>
      <c r="OR56" s="0"/>
      <c r="OS56" s="0"/>
      <c r="OT56" s="0"/>
      <c r="OU56" s="0"/>
      <c r="OV56" s="0"/>
      <c r="OW56" s="0"/>
      <c r="OX56" s="0"/>
      <c r="OY56" s="0"/>
      <c r="OZ56" s="0"/>
      <c r="PA56" s="0"/>
      <c r="PB56" s="0"/>
      <c r="PC56" s="0"/>
      <c r="PD56" s="0"/>
      <c r="PE56" s="0"/>
      <c r="PF56" s="0"/>
      <c r="PG56" s="0"/>
      <c r="PH56" s="0"/>
      <c r="PI56" s="0"/>
      <c r="PJ56" s="0"/>
      <c r="PK56" s="0"/>
      <c r="PL56" s="0"/>
      <c r="PM56" s="0"/>
      <c r="PN56" s="0"/>
      <c r="PO56" s="0"/>
      <c r="PP56" s="0"/>
      <c r="PQ56" s="0"/>
      <c r="PR56" s="0"/>
      <c r="PS56" s="0"/>
      <c r="PT56" s="0"/>
      <c r="PU56" s="0"/>
      <c r="PV56" s="0"/>
      <c r="PW56" s="0"/>
      <c r="PX56" s="0"/>
      <c r="PY56" s="0"/>
      <c r="PZ56" s="0"/>
      <c r="QA56" s="0"/>
      <c r="QB56" s="0"/>
      <c r="QC56" s="0"/>
      <c r="QD56" s="0"/>
      <c r="QE56" s="0"/>
      <c r="QF56" s="0"/>
      <c r="QG56" s="0"/>
      <c r="QH56" s="0"/>
      <c r="QI56" s="0"/>
      <c r="QJ56" s="0"/>
      <c r="QK56" s="0"/>
      <c r="QL56" s="0"/>
      <c r="QM56" s="0"/>
      <c r="QN56" s="0"/>
      <c r="QO56" s="0"/>
      <c r="QP56" s="0"/>
      <c r="QQ56" s="0"/>
      <c r="QR56" s="0"/>
      <c r="QS56" s="0"/>
      <c r="QT56" s="0"/>
      <c r="QU56" s="0"/>
      <c r="QV56" s="0"/>
      <c r="QW56" s="0"/>
      <c r="QX56" s="0"/>
      <c r="QY56" s="0"/>
      <c r="QZ56" s="0"/>
      <c r="RA56" s="0"/>
      <c r="RB56" s="0"/>
      <c r="RC56" s="0"/>
      <c r="RD56" s="0"/>
      <c r="RE56" s="0"/>
      <c r="RF56" s="0"/>
      <c r="RG56" s="0"/>
      <c r="RH56" s="0"/>
      <c r="RI56" s="0"/>
      <c r="RJ56" s="0"/>
      <c r="RK56" s="0"/>
      <c r="RL56" s="0"/>
      <c r="RM56" s="0"/>
      <c r="RN56" s="0"/>
      <c r="RO56" s="0"/>
      <c r="RP56" s="0"/>
      <c r="RQ56" s="0"/>
      <c r="RR56" s="0"/>
      <c r="RS56" s="0"/>
      <c r="RT56" s="0"/>
      <c r="RU56" s="0"/>
      <c r="RV56" s="0"/>
      <c r="RW56" s="0"/>
      <c r="RX56" s="0"/>
      <c r="RY56" s="0"/>
      <c r="RZ56" s="0"/>
      <c r="SA56" s="0"/>
      <c r="SB56" s="0"/>
      <c r="SC56" s="0"/>
      <c r="SD56" s="0"/>
      <c r="SE56" s="0"/>
      <c r="SF56" s="0"/>
      <c r="SG56" s="0"/>
      <c r="SH56" s="0"/>
      <c r="SI56" s="0"/>
      <c r="SJ56" s="0"/>
      <c r="SK56" s="0"/>
      <c r="SL56" s="0"/>
      <c r="SM56" s="0"/>
      <c r="SN56" s="0"/>
      <c r="SO56" s="0"/>
      <c r="SP56" s="0"/>
      <c r="SQ56" s="0"/>
      <c r="SR56" s="0"/>
      <c r="SS56" s="0"/>
      <c r="ST56" s="0"/>
      <c r="SU56" s="0"/>
      <c r="SV56" s="0"/>
      <c r="SW56" s="0"/>
      <c r="SX56" s="0"/>
      <c r="SY56" s="0"/>
      <c r="SZ56" s="0"/>
      <c r="TA56" s="0"/>
      <c r="TB56" s="0"/>
      <c r="TC56" s="0"/>
      <c r="TD56" s="0"/>
      <c r="TE56" s="0"/>
      <c r="TF56" s="0"/>
      <c r="TG56" s="0"/>
      <c r="TH56" s="0"/>
      <c r="TI56" s="0"/>
      <c r="TJ56" s="0"/>
      <c r="TK56" s="0"/>
      <c r="TL56" s="0"/>
      <c r="TM56" s="0"/>
      <c r="TN56" s="0"/>
      <c r="TO56" s="0"/>
      <c r="TP56" s="0"/>
      <c r="TQ56" s="0"/>
      <c r="TR56" s="0"/>
      <c r="TS56" s="0"/>
      <c r="TT56" s="0"/>
      <c r="TU56" s="0"/>
      <c r="TV56" s="0"/>
      <c r="TW56" s="0"/>
      <c r="TX56" s="0"/>
      <c r="TY56" s="0"/>
      <c r="TZ56" s="0"/>
      <c r="UA56" s="0"/>
      <c r="UB56" s="0"/>
      <c r="UC56" s="0"/>
      <c r="UD56" s="0"/>
      <c r="UE56" s="0"/>
      <c r="UF56" s="0"/>
      <c r="UG56" s="0"/>
      <c r="UH56" s="0"/>
      <c r="UI56" s="0"/>
      <c r="UJ56" s="0"/>
      <c r="UK56" s="0"/>
      <c r="UL56" s="0"/>
      <c r="UM56" s="0"/>
      <c r="UN56" s="0"/>
      <c r="UO56" s="0"/>
      <c r="UP56" s="0"/>
      <c r="UQ56" s="0"/>
      <c r="UR56" s="0"/>
      <c r="US56" s="0"/>
      <c r="UT56" s="0"/>
      <c r="UU56" s="0"/>
      <c r="UV56" s="0"/>
      <c r="UW56" s="0"/>
      <c r="UX56" s="0"/>
      <c r="UY56" s="0"/>
      <c r="UZ56" s="0"/>
      <c r="VA56" s="0"/>
      <c r="VB56" s="0"/>
      <c r="VC56" s="0"/>
      <c r="VD56" s="0"/>
      <c r="VE56" s="0"/>
      <c r="VF56" s="0"/>
      <c r="VG56" s="0"/>
      <c r="VH56" s="0"/>
      <c r="VI56" s="0"/>
      <c r="VJ56" s="0"/>
      <c r="VK56" s="0"/>
      <c r="VL56" s="0"/>
      <c r="VM56" s="0"/>
      <c r="VN56" s="0"/>
      <c r="VO56" s="0"/>
      <c r="VP56" s="0"/>
      <c r="VQ56" s="0"/>
      <c r="VR56" s="0"/>
      <c r="VS56" s="0"/>
      <c r="VT56" s="0"/>
      <c r="VU56" s="0"/>
      <c r="VV56" s="0"/>
      <c r="VW56" s="0"/>
      <c r="VX56" s="0"/>
      <c r="VY56" s="0"/>
      <c r="VZ56" s="0"/>
      <c r="WA56" s="0"/>
      <c r="WB56" s="0"/>
      <c r="WC56" s="0"/>
      <c r="WD56" s="0"/>
      <c r="WE56" s="0"/>
      <c r="WF56" s="0"/>
      <c r="WG56" s="0"/>
      <c r="WH56" s="0"/>
      <c r="WI56" s="0"/>
      <c r="WJ56" s="0"/>
      <c r="WK56" s="0"/>
      <c r="WL56" s="0"/>
      <c r="WM56" s="0"/>
      <c r="WN56" s="0"/>
      <c r="WO56" s="0"/>
      <c r="WP56" s="0"/>
      <c r="WQ56" s="0"/>
      <c r="WR56" s="0"/>
      <c r="WS56" s="0"/>
      <c r="WT56" s="0"/>
      <c r="WU56" s="0"/>
      <c r="WV56" s="0"/>
      <c r="WW56" s="0"/>
      <c r="WX56" s="0"/>
      <c r="WY56" s="0"/>
      <c r="WZ56" s="0"/>
      <c r="XA56" s="0"/>
      <c r="XB56" s="0"/>
      <c r="XC56" s="0"/>
      <c r="XD56" s="0"/>
      <c r="XE56" s="0"/>
      <c r="XF56" s="0"/>
      <c r="XG56" s="0"/>
      <c r="XH56" s="0"/>
      <c r="XI56" s="0"/>
      <c r="XJ56" s="0"/>
      <c r="XK56" s="0"/>
      <c r="XL56" s="0"/>
      <c r="XM56" s="0"/>
      <c r="XN56" s="0"/>
      <c r="XO56" s="0"/>
      <c r="XP56" s="0"/>
      <c r="XQ56" s="0"/>
      <c r="XR56" s="0"/>
      <c r="XS56" s="0"/>
      <c r="XT56" s="0"/>
      <c r="XU56" s="0"/>
      <c r="XV56" s="0"/>
      <c r="XW56" s="0"/>
      <c r="XX56" s="0"/>
      <c r="XY56" s="0"/>
      <c r="XZ56" s="0"/>
      <c r="YA56" s="0"/>
      <c r="YB56" s="0"/>
      <c r="YC56" s="0"/>
      <c r="YD56" s="0"/>
      <c r="YE56" s="0"/>
      <c r="YF56" s="0"/>
      <c r="YG56" s="0"/>
      <c r="YH56" s="0"/>
      <c r="YI56" s="0"/>
      <c r="YJ56" s="0"/>
      <c r="YK56" s="0"/>
      <c r="YL56" s="0"/>
      <c r="YM56" s="0"/>
      <c r="YN56" s="0"/>
      <c r="YO56" s="0"/>
      <c r="YP56" s="0"/>
      <c r="YQ56" s="0"/>
      <c r="YR56" s="0"/>
      <c r="YS56" s="0"/>
      <c r="YT56" s="0"/>
      <c r="YU56" s="0"/>
      <c r="YV56" s="0"/>
      <c r="YW56" s="0"/>
      <c r="YX56" s="0"/>
      <c r="YY56" s="0"/>
      <c r="YZ56" s="0"/>
      <c r="ZA56" s="0"/>
      <c r="ZB56" s="0"/>
      <c r="ZC56" s="0"/>
      <c r="ZD56" s="0"/>
      <c r="ZE56" s="0"/>
      <c r="ZF56" s="0"/>
      <c r="ZG56" s="0"/>
      <c r="ZH56" s="0"/>
      <c r="ZI56" s="0"/>
      <c r="ZJ56" s="0"/>
      <c r="ZK56" s="0"/>
      <c r="ZL56" s="0"/>
      <c r="ZM56" s="0"/>
      <c r="ZN56" s="0"/>
      <c r="ZO56" s="0"/>
      <c r="ZP56" s="0"/>
      <c r="ZQ56" s="0"/>
      <c r="ZR56" s="0"/>
      <c r="ZS56" s="0"/>
      <c r="ZT56" s="0"/>
      <c r="ZU56" s="0"/>
      <c r="ZV56" s="0"/>
      <c r="ZW56" s="0"/>
      <c r="ZX56" s="0"/>
      <c r="ZY56" s="0"/>
      <c r="ZZ56" s="0"/>
      <c r="AAA56" s="0"/>
      <c r="AAB56" s="0"/>
      <c r="AAC56" s="0"/>
      <c r="AAD56" s="0"/>
      <c r="AAE56" s="0"/>
      <c r="AAF56" s="0"/>
      <c r="AAG56" s="0"/>
      <c r="AAH56" s="0"/>
      <c r="AAI56" s="0"/>
      <c r="AAJ56" s="0"/>
      <c r="AAK56" s="0"/>
      <c r="AAL56" s="0"/>
      <c r="AAM56" s="0"/>
      <c r="AAN56" s="0"/>
      <c r="AAO56" s="0"/>
      <c r="AAP56" s="0"/>
      <c r="AAQ56" s="0"/>
      <c r="AAR56" s="0"/>
      <c r="AAS56" s="0"/>
      <c r="AAT56" s="0"/>
      <c r="AAU56" s="0"/>
      <c r="AAV56" s="0"/>
      <c r="AAW56" s="0"/>
      <c r="AAX56" s="0"/>
      <c r="AAY56" s="0"/>
      <c r="AAZ56" s="0"/>
      <c r="ABA56" s="0"/>
      <c r="ABB56" s="0"/>
      <c r="ABC56" s="0"/>
      <c r="ABD56" s="0"/>
      <c r="ABE56" s="0"/>
      <c r="ABF56" s="0"/>
      <c r="ABG56" s="0"/>
      <c r="ABH56" s="0"/>
      <c r="ABI56" s="0"/>
      <c r="ABJ56" s="0"/>
      <c r="ABK56" s="0"/>
      <c r="ABL56" s="0"/>
      <c r="ABM56" s="0"/>
      <c r="ABN56" s="0"/>
      <c r="ABO56" s="0"/>
      <c r="ABP56" s="0"/>
      <c r="ABQ56" s="0"/>
      <c r="ABR56" s="0"/>
      <c r="ABS56" s="0"/>
      <c r="ABT56" s="0"/>
      <c r="ABU56" s="0"/>
      <c r="ABV56" s="0"/>
      <c r="ABW56" s="0"/>
      <c r="ABX56" s="0"/>
      <c r="ABY56" s="0"/>
      <c r="ABZ56" s="0"/>
      <c r="ACA56" s="0"/>
      <c r="ACB56" s="0"/>
      <c r="ACC56" s="0"/>
      <c r="ACD56" s="0"/>
      <c r="ACE56" s="0"/>
      <c r="ACF56" s="0"/>
      <c r="ACG56" s="0"/>
      <c r="ACH56" s="0"/>
      <c r="ACI56" s="0"/>
      <c r="ACJ56" s="0"/>
      <c r="ACK56" s="0"/>
      <c r="ACL56" s="0"/>
      <c r="ACM56" s="0"/>
      <c r="ACN56" s="0"/>
      <c r="ACO56" s="0"/>
      <c r="ACP56" s="0"/>
      <c r="ACQ56" s="0"/>
      <c r="ACR56" s="0"/>
      <c r="ACS56" s="0"/>
      <c r="ACT56" s="0"/>
      <c r="ACU56" s="0"/>
      <c r="ACV56" s="0"/>
      <c r="ACW56" s="0"/>
      <c r="ACX56" s="0"/>
      <c r="ACY56" s="0"/>
      <c r="ACZ56" s="0"/>
      <c r="ADA56" s="0"/>
      <c r="ADB56" s="0"/>
      <c r="ADC56" s="0"/>
      <c r="ADD56" s="0"/>
      <c r="ADE56" s="0"/>
      <c r="ADF56" s="0"/>
      <c r="ADG56" s="0"/>
      <c r="ADH56" s="0"/>
      <c r="ADI56" s="0"/>
      <c r="ADJ56" s="0"/>
      <c r="ADK56" s="0"/>
      <c r="ADL56" s="0"/>
      <c r="ADM56" s="0"/>
      <c r="ADN56" s="0"/>
      <c r="ADO56" s="0"/>
      <c r="ADP56" s="0"/>
      <c r="ADQ56" s="0"/>
      <c r="ADR56" s="0"/>
      <c r="ADS56" s="0"/>
      <c r="ADT56" s="0"/>
      <c r="ADU56" s="0"/>
      <c r="ADV56" s="0"/>
      <c r="ADW56" s="0"/>
      <c r="ADX56" s="0"/>
      <c r="ADY56" s="0"/>
      <c r="ADZ56" s="0"/>
      <c r="AEA56" s="0"/>
      <c r="AEB56" s="0"/>
      <c r="AEC56" s="0"/>
      <c r="AED56" s="0"/>
      <c r="AEE56" s="0"/>
      <c r="AEF56" s="0"/>
      <c r="AEG56" s="0"/>
      <c r="AEH56" s="0"/>
      <c r="AEI56" s="0"/>
      <c r="AEJ56" s="0"/>
      <c r="AEK56" s="0"/>
      <c r="AEL56" s="0"/>
      <c r="AEM56" s="0"/>
      <c r="AEN56" s="0"/>
      <c r="AEO56" s="0"/>
      <c r="AEP56" s="0"/>
      <c r="AEQ56" s="0"/>
      <c r="AER56" s="0"/>
      <c r="AES56" s="0"/>
      <c r="AET56" s="0"/>
      <c r="AEU56" s="0"/>
      <c r="AEV56" s="0"/>
      <c r="AEW56" s="0"/>
      <c r="AEX56" s="0"/>
      <c r="AEY56" s="0"/>
      <c r="AEZ56" s="0"/>
      <c r="AFA56" s="0"/>
      <c r="AFB56" s="0"/>
      <c r="AFC56" s="0"/>
      <c r="AFD56" s="0"/>
      <c r="AFE56" s="0"/>
      <c r="AFF56" s="0"/>
      <c r="AFG56" s="0"/>
      <c r="AFH56" s="0"/>
      <c r="AFI56" s="0"/>
      <c r="AFJ56" s="0"/>
      <c r="AFK56" s="0"/>
      <c r="AFL56" s="0"/>
      <c r="AFM56" s="0"/>
      <c r="AFN56" s="0"/>
      <c r="AFO56" s="0"/>
      <c r="AFP56" s="0"/>
      <c r="AFQ56" s="0"/>
      <c r="AFR56" s="0"/>
      <c r="AFS56" s="0"/>
      <c r="AFT56" s="0"/>
      <c r="AFU56" s="0"/>
      <c r="AFV56" s="0"/>
      <c r="AFW56" s="0"/>
      <c r="AFX56" s="0"/>
      <c r="AFY56" s="0"/>
      <c r="AFZ56" s="0"/>
      <c r="AGA56" s="0"/>
      <c r="AGB56" s="0"/>
      <c r="AGC56" s="0"/>
      <c r="AGD56" s="0"/>
      <c r="AGE56" s="0"/>
      <c r="AGF56" s="0"/>
      <c r="AGG56" s="0"/>
      <c r="AGH56" s="0"/>
      <c r="AGI56" s="0"/>
      <c r="AGJ56" s="0"/>
      <c r="AGK56" s="0"/>
      <c r="AGL56" s="0"/>
      <c r="AGM56" s="0"/>
      <c r="AGN56" s="0"/>
      <c r="AGO56" s="0"/>
      <c r="AGP56" s="0"/>
      <c r="AGQ56" s="0"/>
      <c r="AGR56" s="0"/>
      <c r="AGS56" s="0"/>
      <c r="AGT56" s="0"/>
      <c r="AGU56" s="0"/>
      <c r="AGV56" s="0"/>
      <c r="AGW56" s="0"/>
      <c r="AGX56" s="0"/>
      <c r="AGY56" s="0"/>
      <c r="AGZ56" s="0"/>
      <c r="AHA56" s="0"/>
      <c r="AHB56" s="0"/>
      <c r="AHC56" s="0"/>
      <c r="AHD56" s="0"/>
      <c r="AHE56" s="0"/>
      <c r="AHF56" s="0"/>
      <c r="AHG56" s="0"/>
      <c r="AHH56" s="0"/>
      <c r="AHI56" s="0"/>
      <c r="AHJ56" s="0"/>
      <c r="AHK56" s="0"/>
      <c r="AHL56" s="0"/>
      <c r="AHM56" s="0"/>
      <c r="AHN56" s="0"/>
      <c r="AHO56" s="0"/>
      <c r="AHP56" s="0"/>
      <c r="AHQ56" s="0"/>
      <c r="AHR56" s="0"/>
      <c r="AHS56" s="0"/>
      <c r="AHT56" s="0"/>
      <c r="AHU56" s="0"/>
      <c r="AHV56" s="0"/>
      <c r="AHW56" s="0"/>
      <c r="AHX56" s="0"/>
      <c r="AHY56" s="0"/>
      <c r="AHZ56" s="0"/>
      <c r="AIA56" s="0"/>
      <c r="AIB56" s="0"/>
      <c r="AIC56" s="0"/>
      <c r="AID56" s="0"/>
      <c r="AIE56" s="0"/>
      <c r="AIF56" s="0"/>
      <c r="AIG56" s="0"/>
      <c r="AIH56" s="0"/>
      <c r="AII56" s="0"/>
      <c r="AIJ56" s="0"/>
      <c r="AIK56" s="0"/>
      <c r="AIL56" s="0"/>
      <c r="AIM56" s="0"/>
      <c r="AIN56" s="0"/>
      <c r="AIO56" s="0"/>
      <c r="AIP56" s="0"/>
      <c r="AIQ56" s="0"/>
      <c r="AIR56" s="0"/>
      <c r="AIS56" s="0"/>
      <c r="AIT56" s="0"/>
      <c r="AIU56" s="0"/>
      <c r="AIV56" s="0"/>
      <c r="AIW56" s="0"/>
      <c r="AIX56" s="0"/>
      <c r="AIY56" s="0"/>
      <c r="AIZ56" s="0"/>
      <c r="AJA56" s="0"/>
      <c r="AJB56" s="0"/>
      <c r="AJC56" s="0"/>
      <c r="AJD56" s="0"/>
      <c r="AJE56" s="0"/>
      <c r="AJF56" s="0"/>
      <c r="AJG56" s="0"/>
      <c r="AJH56" s="0"/>
      <c r="AJI56" s="0"/>
      <c r="AJJ56" s="0"/>
      <c r="AJK56" s="0"/>
      <c r="AJL56" s="0"/>
      <c r="AJM56" s="0"/>
      <c r="AJN56" s="0"/>
      <c r="AJO56" s="0"/>
      <c r="AJP56" s="0"/>
      <c r="AJQ56" s="0"/>
      <c r="AJR56" s="0"/>
      <c r="AJS56" s="0"/>
      <c r="AJT56" s="0"/>
      <c r="AJU56" s="0"/>
      <c r="AJV56" s="0"/>
      <c r="AJW56" s="0"/>
      <c r="AJX56" s="0"/>
      <c r="AJY56" s="0"/>
      <c r="AJZ56" s="0"/>
      <c r="AKA56" s="0"/>
      <c r="AKB56" s="0"/>
      <c r="AKC56" s="0"/>
      <c r="AKD56" s="0"/>
      <c r="AKE56" s="0"/>
      <c r="AKF56" s="0"/>
      <c r="AKG56" s="0"/>
      <c r="AKH56" s="0"/>
      <c r="AKI56" s="0"/>
      <c r="AKJ56" s="0"/>
      <c r="AKK56" s="0"/>
      <c r="AKL56" s="0"/>
      <c r="AKM56" s="0"/>
      <c r="AKN56" s="0"/>
      <c r="AKO56" s="0"/>
      <c r="AKP56" s="0"/>
      <c r="AKQ56" s="0"/>
      <c r="AKR56" s="0"/>
      <c r="AKS56" s="0"/>
      <c r="AKT56" s="0"/>
      <c r="AKU56" s="0"/>
      <c r="AKV56" s="0"/>
      <c r="AKW56" s="0"/>
      <c r="AKX56" s="0"/>
      <c r="AKY56" s="0"/>
      <c r="AKZ56" s="0"/>
      <c r="ALA56" s="0"/>
      <c r="ALB56" s="0"/>
      <c r="ALC56" s="0"/>
      <c r="ALD56" s="0"/>
      <c r="ALE56" s="0"/>
      <c r="ALF56" s="0"/>
      <c r="ALG56" s="0"/>
      <c r="ALH56" s="0"/>
      <c r="ALI56" s="0"/>
      <c r="ALJ56" s="0"/>
      <c r="ALK56" s="0"/>
      <c r="ALL56" s="0"/>
      <c r="ALM56" s="0"/>
      <c r="ALN56" s="0"/>
      <c r="ALO56" s="0"/>
      <c r="ALP56" s="0"/>
      <c r="ALQ56" s="0"/>
      <c r="ALR56" s="0"/>
      <c r="ALS56" s="0"/>
      <c r="ALT56" s="0"/>
      <c r="ALU56" s="0"/>
      <c r="ALV56" s="0"/>
      <c r="ALW56" s="0"/>
      <c r="ALX56" s="0"/>
      <c r="ALY56" s="0"/>
      <c r="ALZ56" s="0"/>
      <c r="AMA56" s="0"/>
      <c r="AMB56" s="0"/>
      <c r="AMC56" s="0"/>
      <c r="AMD56" s="0"/>
      <c r="AME56" s="0"/>
      <c r="AMF56" s="0"/>
      <c r="AMG56" s="0"/>
      <c r="AMH56" s="0"/>
      <c r="AMI56" s="0"/>
      <c r="AMJ56" s="0"/>
    </row>
    <row r="57" customFormat="false" ht="20.25" hidden="false" customHeight="true" outlineLevel="0" collapsed="false">
      <c r="A57" s="0"/>
      <c r="B57" s="83"/>
      <c r="C57" s="118"/>
      <c r="D57" s="118"/>
      <c r="E57" s="118"/>
      <c r="F57" s="111" t="n">
        <f aca="false">
C56</f>
        <v>
0</v>
      </c>
      <c r="G57" s="128"/>
      <c r="H57" s="225"/>
      <c r="I57" s="225"/>
      <c r="J57" s="225"/>
      <c r="K57" s="225"/>
      <c r="L57" s="130"/>
      <c r="M57" s="130"/>
      <c r="N57" s="130"/>
      <c r="O57" s="130"/>
      <c r="P57" s="120" t="s">
        <v>
63</v>
      </c>
      <c r="Q57" s="120"/>
      <c r="R57" s="120"/>
      <c r="S57" s="121" t="str">
        <f aca="false">
IF(S55="","",VLOOKUP(S55,'シフト記号表（勤務時間帯)'!$C$5:$U$36,19,0))</f>
        <v>
</v>
      </c>
      <c r="T57" s="122" t="str">
        <f aca="false">
IF(T55="","",VLOOKUP(T55,'シフト記号表（勤務時間帯)'!$C$5:$U$36,19,0))</f>
        <v>
</v>
      </c>
      <c r="U57" s="122" t="str">
        <f aca="false">
IF(U55="","",VLOOKUP(U55,'シフト記号表（勤務時間帯)'!$C$5:$U$36,19,0))</f>
        <v>
</v>
      </c>
      <c r="V57" s="122" t="str">
        <f aca="false">
IF(V55="","",VLOOKUP(V55,'シフト記号表（勤務時間帯)'!$C$5:$U$36,19,0))</f>
        <v>
</v>
      </c>
      <c r="W57" s="122" t="str">
        <f aca="false">
IF(W55="","",VLOOKUP(W55,'シフト記号表（勤務時間帯)'!$C$5:$U$36,19,0))</f>
        <v>
</v>
      </c>
      <c r="X57" s="122" t="str">
        <f aca="false">
IF(X55="","",VLOOKUP(X55,'シフト記号表（勤務時間帯)'!$C$5:$U$36,19,0))</f>
        <v>
</v>
      </c>
      <c r="Y57" s="123" t="str">
        <f aca="false">
IF(Y55="","",VLOOKUP(Y55,'シフト記号表（勤務時間帯)'!$C$5:$U$36,19,0))</f>
        <v>
</v>
      </c>
      <c r="Z57" s="121" t="str">
        <f aca="false">
IF(Z55="","",VLOOKUP(Z55,'シフト記号表（勤務時間帯)'!$C$5:$U$36,19,0))</f>
        <v>
</v>
      </c>
      <c r="AA57" s="122" t="str">
        <f aca="false">
IF(AA55="","",VLOOKUP(AA55,'シフト記号表（勤務時間帯)'!$C$5:$U$36,19,0))</f>
        <v>
</v>
      </c>
      <c r="AB57" s="122" t="str">
        <f aca="false">
IF(AB55="","",VLOOKUP(AB55,'シフト記号表（勤務時間帯)'!$C$5:$U$36,19,0))</f>
        <v>
</v>
      </c>
      <c r="AC57" s="122" t="str">
        <f aca="false">
IF(AC55="","",VLOOKUP(AC55,'シフト記号表（勤務時間帯)'!$C$5:$U$36,19,0))</f>
        <v>
</v>
      </c>
      <c r="AD57" s="122" t="str">
        <f aca="false">
IF(AD55="","",VLOOKUP(AD55,'シフト記号表（勤務時間帯)'!$C$5:$U$36,19,0))</f>
        <v>
</v>
      </c>
      <c r="AE57" s="122" t="str">
        <f aca="false">
IF(AE55="","",VLOOKUP(AE55,'シフト記号表（勤務時間帯)'!$C$5:$U$36,19,0))</f>
        <v>
</v>
      </c>
      <c r="AF57" s="123" t="str">
        <f aca="false">
IF(AF55="","",VLOOKUP(AF55,'シフト記号表（勤務時間帯)'!$C$5:$U$36,19,0))</f>
        <v>
</v>
      </c>
      <c r="AG57" s="121" t="str">
        <f aca="false">
IF(AG55="","",VLOOKUP(AG55,'シフト記号表（勤務時間帯)'!$C$5:$U$36,19,0))</f>
        <v>
</v>
      </c>
      <c r="AH57" s="122" t="str">
        <f aca="false">
IF(AH55="","",VLOOKUP(AH55,'シフト記号表（勤務時間帯)'!$C$5:$U$36,19,0))</f>
        <v>
</v>
      </c>
      <c r="AI57" s="122" t="str">
        <f aca="false">
IF(AI55="","",VLOOKUP(AI55,'シフト記号表（勤務時間帯)'!$C$5:$U$36,19,0))</f>
        <v>
</v>
      </c>
      <c r="AJ57" s="122" t="str">
        <f aca="false">
IF(AJ55="","",VLOOKUP(AJ55,'シフト記号表（勤務時間帯)'!$C$5:$U$36,19,0))</f>
        <v>
</v>
      </c>
      <c r="AK57" s="122" t="str">
        <f aca="false">
IF(AK55="","",VLOOKUP(AK55,'シフト記号表（勤務時間帯)'!$C$5:$U$36,19,0))</f>
        <v>
</v>
      </c>
      <c r="AL57" s="122" t="str">
        <f aca="false">
IF(AL55="","",VLOOKUP(AL55,'シフト記号表（勤務時間帯)'!$C$5:$U$36,19,0))</f>
        <v>
</v>
      </c>
      <c r="AM57" s="123" t="str">
        <f aca="false">
IF(AM55="","",VLOOKUP(AM55,'シフト記号表（勤務時間帯)'!$C$5:$U$36,19,0))</f>
        <v>
</v>
      </c>
      <c r="AN57" s="121" t="str">
        <f aca="false">
IF(AN55="","",VLOOKUP(AN55,'シフト記号表（勤務時間帯)'!$C$5:$U$36,19,0))</f>
        <v>
</v>
      </c>
      <c r="AO57" s="122" t="str">
        <f aca="false">
IF(AO55="","",VLOOKUP(AO55,'シフト記号表（勤務時間帯)'!$C$5:$U$36,19,0))</f>
        <v>
</v>
      </c>
      <c r="AP57" s="122" t="str">
        <f aca="false">
IF(AP55="","",VLOOKUP(AP55,'シフト記号表（勤務時間帯)'!$C$5:$U$36,19,0))</f>
        <v>
</v>
      </c>
      <c r="AQ57" s="122" t="str">
        <f aca="false">
IF(AQ55="","",VLOOKUP(AQ55,'シフト記号表（勤務時間帯)'!$C$5:$U$36,19,0))</f>
        <v>
</v>
      </c>
      <c r="AR57" s="122" t="str">
        <f aca="false">
IF(AR55="","",VLOOKUP(AR55,'シフト記号表（勤務時間帯)'!$C$5:$U$36,19,0))</f>
        <v>
</v>
      </c>
      <c r="AS57" s="122" t="str">
        <f aca="false">
IF(AS55="","",VLOOKUP(AS55,'シフト記号表（勤務時間帯)'!$C$5:$U$36,19,0))</f>
        <v>
</v>
      </c>
      <c r="AT57" s="123" t="str">
        <f aca="false">
IF(AT55="","",VLOOKUP(AT55,'シフト記号表（勤務時間帯)'!$C$5:$U$36,19,0))</f>
        <v>
</v>
      </c>
      <c r="AU57" s="121" t="str">
        <f aca="false">
IF(AU55="","",VLOOKUP(AU55,'シフト記号表（勤務時間帯)'!$C$5:$U$36,19,0))</f>
        <v>
</v>
      </c>
      <c r="AV57" s="122" t="str">
        <f aca="false">
IF(AV55="","",VLOOKUP(AV55,'シフト記号表（勤務時間帯)'!$C$5:$U$36,19,0))</f>
        <v>
</v>
      </c>
      <c r="AW57" s="123" t="str">
        <f aca="false">
IF(AW55="","",VLOOKUP(AW55,'シフト記号表（勤務時間帯)'!$C$5:$U$36,19,0))</f>
        <v>
</v>
      </c>
      <c r="AX57" s="124" t="n">
        <f aca="false">
IF($BB$3="計画",SUM(S57:AT57),IF($BB$3="実績",SUM(S57:AW57),""))</f>
        <v>
0</v>
      </c>
      <c r="AY57" s="124"/>
      <c r="AZ57" s="125" t="n">
        <f aca="false">
IF($BB$3="計画",AX57/4,IF($BB$3="実績",))</f>
        <v>
0</v>
      </c>
      <c r="BA57" s="125"/>
      <c r="BB57" s="143"/>
      <c r="BC57" s="143"/>
      <c r="BD57" s="143"/>
      <c r="BE57" s="143"/>
      <c r="BF57" s="143"/>
      <c r="BG57" s="0"/>
      <c r="BH57" s="0"/>
      <c r="BI57" s="0"/>
      <c r="BJ57" s="0"/>
      <c r="BK57" s="0"/>
      <c r="BL57" s="0"/>
      <c r="BM57" s="0"/>
      <c r="BN57" s="0"/>
      <c r="BO57" s="0"/>
      <c r="BP57" s="0"/>
      <c r="BQ57" s="0"/>
      <c r="BR57" s="0"/>
      <c r="BS57" s="0"/>
      <c r="BT57" s="0"/>
      <c r="BU57" s="0"/>
      <c r="BV57" s="0"/>
      <c r="BW57" s="0"/>
      <c r="BX57" s="0"/>
      <c r="BY57" s="0"/>
      <c r="BZ57" s="0"/>
      <c r="CA57" s="0"/>
      <c r="CB57" s="0"/>
      <c r="CC57" s="0"/>
      <c r="CD57" s="0"/>
      <c r="CE57" s="0"/>
      <c r="CF57" s="0"/>
      <c r="CG57" s="0"/>
      <c r="CH57" s="0"/>
      <c r="CI57" s="0"/>
      <c r="CJ57" s="0"/>
      <c r="CK57" s="0"/>
      <c r="CL57" s="0"/>
      <c r="CM57" s="0"/>
      <c r="CN57" s="0"/>
      <c r="CO57" s="0"/>
      <c r="CP57" s="0"/>
      <c r="CQ57" s="0"/>
      <c r="CR57" s="0"/>
      <c r="CS57" s="0"/>
      <c r="CT57" s="0"/>
      <c r="CU57" s="0"/>
      <c r="CV57" s="0"/>
      <c r="CW57" s="0"/>
      <c r="CX57" s="0"/>
      <c r="CY57" s="0"/>
      <c r="CZ57" s="0"/>
      <c r="DA57" s="0"/>
      <c r="DB57" s="0"/>
      <c r="DC57" s="0"/>
      <c r="DD57" s="0"/>
      <c r="DE57" s="0"/>
      <c r="DF57" s="0"/>
      <c r="DG57" s="0"/>
      <c r="DH57" s="0"/>
      <c r="DI57" s="0"/>
      <c r="DJ57" s="0"/>
      <c r="DK57" s="0"/>
      <c r="DL57" s="0"/>
      <c r="DM57" s="0"/>
      <c r="DN57" s="0"/>
      <c r="DO57" s="0"/>
      <c r="DP57" s="0"/>
      <c r="DQ57" s="0"/>
      <c r="DR57" s="0"/>
      <c r="DS57" s="0"/>
      <c r="DT57" s="0"/>
      <c r="DU57" s="0"/>
      <c r="DV57" s="0"/>
      <c r="DW57" s="0"/>
      <c r="DX57" s="0"/>
      <c r="DY57" s="0"/>
      <c r="DZ57" s="0"/>
      <c r="EA57" s="0"/>
      <c r="EB57" s="0"/>
      <c r="EC57" s="0"/>
      <c r="ED57" s="0"/>
      <c r="EE57" s="0"/>
      <c r="EF57" s="0"/>
      <c r="EG57" s="0"/>
      <c r="EH57" s="0"/>
      <c r="EI57" s="0"/>
      <c r="EJ57" s="0"/>
      <c r="EK57" s="0"/>
      <c r="EL57" s="0"/>
      <c r="EM57" s="0"/>
      <c r="EN57" s="0"/>
      <c r="EO57" s="0"/>
      <c r="EP57" s="0"/>
      <c r="EQ57" s="0"/>
      <c r="ER57" s="0"/>
      <c r="ES57" s="0"/>
      <c r="ET57" s="0"/>
      <c r="EU57" s="0"/>
      <c r="EV57" s="0"/>
      <c r="EW57" s="0"/>
      <c r="EX57" s="0"/>
      <c r="EY57" s="0"/>
      <c r="EZ57" s="0"/>
      <c r="FA57" s="0"/>
      <c r="FB57" s="0"/>
      <c r="FC57" s="0"/>
      <c r="FD57" s="0"/>
      <c r="FE57" s="0"/>
      <c r="FF57" s="0"/>
      <c r="FG57" s="0"/>
      <c r="FH57" s="0"/>
      <c r="FI57" s="0"/>
      <c r="FJ57" s="0"/>
      <c r="FK57" s="0"/>
      <c r="FL57" s="0"/>
      <c r="FM57" s="0"/>
      <c r="FN57" s="0"/>
      <c r="FO57" s="0"/>
      <c r="FP57" s="0"/>
      <c r="FQ57" s="0"/>
      <c r="FR57" s="0"/>
      <c r="FS57" s="0"/>
      <c r="FT57" s="0"/>
      <c r="FU57" s="0"/>
      <c r="FV57" s="0"/>
      <c r="FW57" s="0"/>
      <c r="FX57" s="0"/>
      <c r="FY57" s="0"/>
      <c r="FZ57" s="0"/>
      <c r="GA57" s="0"/>
      <c r="GB57" s="0"/>
      <c r="GC57" s="0"/>
      <c r="GD57" s="0"/>
      <c r="GE57" s="0"/>
      <c r="GF57" s="0"/>
      <c r="GG57" s="0"/>
      <c r="GH57" s="0"/>
      <c r="GI57" s="0"/>
      <c r="GJ57" s="0"/>
      <c r="GK57" s="0"/>
      <c r="GL57" s="0"/>
      <c r="GM57" s="0"/>
      <c r="GN57" s="0"/>
      <c r="GO57" s="0"/>
      <c r="GP57" s="0"/>
      <c r="GQ57" s="0"/>
      <c r="GR57" s="0"/>
      <c r="GS57" s="0"/>
      <c r="GT57" s="0"/>
      <c r="GU57" s="0"/>
      <c r="GV57" s="0"/>
      <c r="GW57" s="0"/>
      <c r="GX57" s="0"/>
      <c r="GY57" s="0"/>
      <c r="GZ57" s="0"/>
      <c r="HA57" s="0"/>
      <c r="HB57" s="0"/>
      <c r="HC57" s="0"/>
      <c r="HD57" s="0"/>
      <c r="HE57" s="0"/>
      <c r="HF57" s="0"/>
      <c r="HG57" s="0"/>
      <c r="HH57" s="0"/>
      <c r="HI57" s="0"/>
      <c r="HJ57" s="0"/>
      <c r="HK57" s="0"/>
      <c r="HL57" s="0"/>
      <c r="HM57" s="0"/>
      <c r="HN57" s="0"/>
      <c r="HO57" s="0"/>
      <c r="HP57" s="0"/>
      <c r="HQ57" s="0"/>
      <c r="HR57" s="0"/>
      <c r="HS57" s="0"/>
      <c r="HT57" s="0"/>
      <c r="HU57" s="0"/>
      <c r="HV57" s="0"/>
      <c r="HW57" s="0"/>
      <c r="HX57" s="0"/>
      <c r="HY57" s="0"/>
      <c r="HZ57" s="0"/>
      <c r="IA57" s="0"/>
      <c r="IB57" s="0"/>
      <c r="IC57" s="0"/>
      <c r="ID57" s="0"/>
      <c r="IE57" s="0"/>
      <c r="IF57" s="0"/>
      <c r="IG57" s="0"/>
      <c r="IH57" s="0"/>
      <c r="II57" s="0"/>
      <c r="IJ57" s="0"/>
      <c r="IK57" s="0"/>
      <c r="IL57" s="0"/>
      <c r="IM57" s="0"/>
      <c r="IN57" s="0"/>
      <c r="IO57" s="0"/>
      <c r="IP57" s="0"/>
      <c r="IQ57" s="0"/>
      <c r="IR57" s="0"/>
      <c r="IS57" s="0"/>
      <c r="IT57" s="0"/>
      <c r="IU57" s="0"/>
      <c r="IV57" s="0"/>
      <c r="IW57" s="0"/>
      <c r="IX57" s="0"/>
      <c r="IY57" s="0"/>
      <c r="IZ57" s="0"/>
      <c r="JA57" s="0"/>
      <c r="JB57" s="0"/>
      <c r="JC57" s="0"/>
      <c r="JD57" s="0"/>
      <c r="JE57" s="0"/>
      <c r="JF57" s="0"/>
      <c r="JG57" s="0"/>
      <c r="JH57" s="0"/>
      <c r="JI57" s="0"/>
      <c r="JJ57" s="0"/>
      <c r="JK57" s="0"/>
      <c r="JL57" s="0"/>
      <c r="JM57" s="0"/>
      <c r="JN57" s="0"/>
      <c r="JO57" s="0"/>
      <c r="JP57" s="0"/>
      <c r="JQ57" s="0"/>
      <c r="JR57" s="0"/>
      <c r="JS57" s="0"/>
      <c r="JT57" s="0"/>
      <c r="JU57" s="0"/>
      <c r="JV57" s="0"/>
      <c r="JW57" s="0"/>
      <c r="JX57" s="0"/>
      <c r="JY57" s="0"/>
      <c r="JZ57" s="0"/>
      <c r="KA57" s="0"/>
      <c r="KB57" s="0"/>
      <c r="KC57" s="0"/>
      <c r="KD57" s="0"/>
      <c r="KE57" s="0"/>
      <c r="KF57" s="0"/>
      <c r="KG57" s="0"/>
      <c r="KH57" s="0"/>
      <c r="KI57" s="0"/>
      <c r="KJ57" s="0"/>
      <c r="KK57" s="0"/>
      <c r="KL57" s="0"/>
      <c r="KM57" s="0"/>
      <c r="KN57" s="0"/>
      <c r="KO57" s="0"/>
      <c r="KP57" s="0"/>
      <c r="KQ57" s="0"/>
      <c r="KR57" s="0"/>
      <c r="KS57" s="0"/>
      <c r="KT57" s="0"/>
      <c r="KU57" s="0"/>
      <c r="KV57" s="0"/>
      <c r="KW57" s="0"/>
      <c r="KX57" s="0"/>
      <c r="KY57" s="0"/>
      <c r="KZ57" s="0"/>
      <c r="LA57" s="0"/>
      <c r="LB57" s="0"/>
      <c r="LC57" s="0"/>
      <c r="LD57" s="0"/>
      <c r="LE57" s="0"/>
      <c r="LF57" s="0"/>
      <c r="LG57" s="0"/>
      <c r="LH57" s="0"/>
      <c r="LI57" s="0"/>
      <c r="LJ57" s="0"/>
      <c r="LK57" s="0"/>
      <c r="LL57" s="0"/>
      <c r="LM57" s="0"/>
      <c r="LN57" s="0"/>
      <c r="LO57" s="0"/>
      <c r="LP57" s="0"/>
      <c r="LQ57" s="0"/>
      <c r="LR57" s="0"/>
      <c r="LS57" s="0"/>
      <c r="LT57" s="0"/>
      <c r="LU57" s="0"/>
      <c r="LV57" s="0"/>
      <c r="LW57" s="0"/>
      <c r="LX57" s="0"/>
      <c r="LY57" s="0"/>
      <c r="LZ57" s="0"/>
      <c r="MA57" s="0"/>
      <c r="MB57" s="0"/>
      <c r="MC57" s="0"/>
      <c r="MD57" s="0"/>
      <c r="ME57" s="0"/>
      <c r="MF57" s="0"/>
      <c r="MG57" s="0"/>
      <c r="MH57" s="0"/>
      <c r="MI57" s="0"/>
      <c r="MJ57" s="0"/>
      <c r="MK57" s="0"/>
      <c r="ML57" s="0"/>
      <c r="MM57" s="0"/>
      <c r="MN57" s="0"/>
      <c r="MO57" s="0"/>
      <c r="MP57" s="0"/>
      <c r="MQ57" s="0"/>
      <c r="MR57" s="0"/>
      <c r="MS57" s="0"/>
      <c r="MT57" s="0"/>
      <c r="MU57" s="0"/>
      <c r="MV57" s="0"/>
      <c r="MW57" s="0"/>
      <c r="MX57" s="0"/>
      <c r="MY57" s="0"/>
      <c r="MZ57" s="0"/>
      <c r="NA57" s="0"/>
      <c r="NB57" s="0"/>
      <c r="NC57" s="0"/>
      <c r="ND57" s="0"/>
      <c r="NE57" s="0"/>
      <c r="NF57" s="0"/>
      <c r="NG57" s="0"/>
      <c r="NH57" s="0"/>
      <c r="NI57" s="0"/>
      <c r="NJ57" s="0"/>
      <c r="NK57" s="0"/>
      <c r="NL57" s="0"/>
      <c r="NM57" s="0"/>
      <c r="NN57" s="0"/>
      <c r="NO57" s="0"/>
      <c r="NP57" s="0"/>
      <c r="NQ57" s="0"/>
      <c r="NR57" s="0"/>
      <c r="NS57" s="0"/>
      <c r="NT57" s="0"/>
      <c r="NU57" s="0"/>
      <c r="NV57" s="0"/>
      <c r="NW57" s="0"/>
      <c r="NX57" s="0"/>
      <c r="NY57" s="0"/>
      <c r="NZ57" s="0"/>
      <c r="OA57" s="0"/>
      <c r="OB57" s="0"/>
      <c r="OC57" s="0"/>
      <c r="OD57" s="0"/>
      <c r="OE57" s="0"/>
      <c r="OF57" s="0"/>
      <c r="OG57" s="0"/>
      <c r="OH57" s="0"/>
      <c r="OI57" s="0"/>
      <c r="OJ57" s="0"/>
      <c r="OK57" s="0"/>
      <c r="OL57" s="0"/>
      <c r="OM57" s="0"/>
      <c r="ON57" s="0"/>
      <c r="OO57" s="0"/>
      <c r="OP57" s="0"/>
      <c r="OQ57" s="0"/>
      <c r="OR57" s="0"/>
      <c r="OS57" s="0"/>
      <c r="OT57" s="0"/>
      <c r="OU57" s="0"/>
      <c r="OV57" s="0"/>
      <c r="OW57" s="0"/>
      <c r="OX57" s="0"/>
      <c r="OY57" s="0"/>
      <c r="OZ57" s="0"/>
      <c r="PA57" s="0"/>
      <c r="PB57" s="0"/>
      <c r="PC57" s="0"/>
      <c r="PD57" s="0"/>
      <c r="PE57" s="0"/>
      <c r="PF57" s="0"/>
      <c r="PG57" s="0"/>
      <c r="PH57" s="0"/>
      <c r="PI57" s="0"/>
      <c r="PJ57" s="0"/>
      <c r="PK57" s="0"/>
      <c r="PL57" s="0"/>
      <c r="PM57" s="0"/>
      <c r="PN57" s="0"/>
      <c r="PO57" s="0"/>
      <c r="PP57" s="0"/>
      <c r="PQ57" s="0"/>
      <c r="PR57" s="0"/>
      <c r="PS57" s="0"/>
      <c r="PT57" s="0"/>
      <c r="PU57" s="0"/>
      <c r="PV57" s="0"/>
      <c r="PW57" s="0"/>
      <c r="PX57" s="0"/>
      <c r="PY57" s="0"/>
      <c r="PZ57" s="0"/>
      <c r="QA57" s="0"/>
      <c r="QB57" s="0"/>
      <c r="QC57" s="0"/>
      <c r="QD57" s="0"/>
      <c r="QE57" s="0"/>
      <c r="QF57" s="0"/>
      <c r="QG57" s="0"/>
      <c r="QH57" s="0"/>
      <c r="QI57" s="0"/>
      <c r="QJ57" s="0"/>
      <c r="QK57" s="0"/>
      <c r="QL57" s="0"/>
      <c r="QM57" s="0"/>
      <c r="QN57" s="0"/>
      <c r="QO57" s="0"/>
      <c r="QP57" s="0"/>
      <c r="QQ57" s="0"/>
      <c r="QR57" s="0"/>
      <c r="QS57" s="0"/>
      <c r="QT57" s="0"/>
      <c r="QU57" s="0"/>
      <c r="QV57" s="0"/>
      <c r="QW57" s="0"/>
      <c r="QX57" s="0"/>
      <c r="QY57" s="0"/>
      <c r="QZ57" s="0"/>
      <c r="RA57" s="0"/>
      <c r="RB57" s="0"/>
      <c r="RC57" s="0"/>
      <c r="RD57" s="0"/>
      <c r="RE57" s="0"/>
      <c r="RF57" s="0"/>
      <c r="RG57" s="0"/>
      <c r="RH57" s="0"/>
      <c r="RI57" s="0"/>
      <c r="RJ57" s="0"/>
      <c r="RK57" s="0"/>
      <c r="RL57" s="0"/>
      <c r="RM57" s="0"/>
      <c r="RN57" s="0"/>
      <c r="RO57" s="0"/>
      <c r="RP57" s="0"/>
      <c r="RQ57" s="0"/>
      <c r="RR57" s="0"/>
      <c r="RS57" s="0"/>
      <c r="RT57" s="0"/>
      <c r="RU57" s="0"/>
      <c r="RV57" s="0"/>
      <c r="RW57" s="0"/>
      <c r="RX57" s="0"/>
      <c r="RY57" s="0"/>
      <c r="RZ57" s="0"/>
      <c r="SA57" s="0"/>
      <c r="SB57" s="0"/>
      <c r="SC57" s="0"/>
      <c r="SD57" s="0"/>
      <c r="SE57" s="0"/>
      <c r="SF57" s="0"/>
      <c r="SG57" s="0"/>
      <c r="SH57" s="0"/>
      <c r="SI57" s="0"/>
      <c r="SJ57" s="0"/>
      <c r="SK57" s="0"/>
      <c r="SL57" s="0"/>
      <c r="SM57" s="0"/>
      <c r="SN57" s="0"/>
      <c r="SO57" s="0"/>
      <c r="SP57" s="0"/>
      <c r="SQ57" s="0"/>
      <c r="SR57" s="0"/>
      <c r="SS57" s="0"/>
      <c r="ST57" s="0"/>
      <c r="SU57" s="0"/>
      <c r="SV57" s="0"/>
      <c r="SW57" s="0"/>
      <c r="SX57" s="0"/>
      <c r="SY57" s="0"/>
      <c r="SZ57" s="0"/>
      <c r="TA57" s="0"/>
      <c r="TB57" s="0"/>
      <c r="TC57" s="0"/>
      <c r="TD57" s="0"/>
      <c r="TE57" s="0"/>
      <c r="TF57" s="0"/>
      <c r="TG57" s="0"/>
      <c r="TH57" s="0"/>
      <c r="TI57" s="0"/>
      <c r="TJ57" s="0"/>
      <c r="TK57" s="0"/>
      <c r="TL57" s="0"/>
      <c r="TM57" s="0"/>
      <c r="TN57" s="0"/>
      <c r="TO57" s="0"/>
      <c r="TP57" s="0"/>
      <c r="TQ57" s="0"/>
      <c r="TR57" s="0"/>
      <c r="TS57" s="0"/>
      <c r="TT57" s="0"/>
      <c r="TU57" s="0"/>
      <c r="TV57" s="0"/>
      <c r="TW57" s="0"/>
      <c r="TX57" s="0"/>
      <c r="TY57" s="0"/>
      <c r="TZ57" s="0"/>
      <c r="UA57" s="0"/>
      <c r="UB57" s="0"/>
      <c r="UC57" s="0"/>
      <c r="UD57" s="0"/>
      <c r="UE57" s="0"/>
      <c r="UF57" s="0"/>
      <c r="UG57" s="0"/>
      <c r="UH57" s="0"/>
      <c r="UI57" s="0"/>
      <c r="UJ57" s="0"/>
      <c r="UK57" s="0"/>
      <c r="UL57" s="0"/>
      <c r="UM57" s="0"/>
      <c r="UN57" s="0"/>
      <c r="UO57" s="0"/>
      <c r="UP57" s="0"/>
      <c r="UQ57" s="0"/>
      <c r="UR57" s="0"/>
      <c r="US57" s="0"/>
      <c r="UT57" s="0"/>
      <c r="UU57" s="0"/>
      <c r="UV57" s="0"/>
      <c r="UW57" s="0"/>
      <c r="UX57" s="0"/>
      <c r="UY57" s="0"/>
      <c r="UZ57" s="0"/>
      <c r="VA57" s="0"/>
      <c r="VB57" s="0"/>
      <c r="VC57" s="0"/>
      <c r="VD57" s="0"/>
      <c r="VE57" s="0"/>
      <c r="VF57" s="0"/>
      <c r="VG57" s="0"/>
      <c r="VH57" s="0"/>
      <c r="VI57" s="0"/>
      <c r="VJ57" s="0"/>
      <c r="VK57" s="0"/>
      <c r="VL57" s="0"/>
      <c r="VM57" s="0"/>
      <c r="VN57" s="0"/>
      <c r="VO57" s="0"/>
      <c r="VP57" s="0"/>
      <c r="VQ57" s="0"/>
      <c r="VR57" s="0"/>
      <c r="VS57" s="0"/>
      <c r="VT57" s="0"/>
      <c r="VU57" s="0"/>
      <c r="VV57" s="0"/>
      <c r="VW57" s="0"/>
      <c r="VX57" s="0"/>
      <c r="VY57" s="0"/>
      <c r="VZ57" s="0"/>
      <c r="WA57" s="0"/>
      <c r="WB57" s="0"/>
      <c r="WC57" s="0"/>
      <c r="WD57" s="0"/>
      <c r="WE57" s="0"/>
      <c r="WF57" s="0"/>
      <c r="WG57" s="0"/>
      <c r="WH57" s="0"/>
      <c r="WI57" s="0"/>
      <c r="WJ57" s="0"/>
      <c r="WK57" s="0"/>
      <c r="WL57" s="0"/>
      <c r="WM57" s="0"/>
      <c r="WN57" s="0"/>
      <c r="WO57" s="0"/>
      <c r="WP57" s="0"/>
      <c r="WQ57" s="0"/>
      <c r="WR57" s="0"/>
      <c r="WS57" s="0"/>
      <c r="WT57" s="0"/>
      <c r="WU57" s="0"/>
      <c r="WV57" s="0"/>
      <c r="WW57" s="0"/>
      <c r="WX57" s="0"/>
      <c r="WY57" s="0"/>
      <c r="WZ57" s="0"/>
      <c r="XA57" s="0"/>
      <c r="XB57" s="0"/>
      <c r="XC57" s="0"/>
      <c r="XD57" s="0"/>
      <c r="XE57" s="0"/>
      <c r="XF57" s="0"/>
      <c r="XG57" s="0"/>
      <c r="XH57" s="0"/>
      <c r="XI57" s="0"/>
      <c r="XJ57" s="0"/>
      <c r="XK57" s="0"/>
      <c r="XL57" s="0"/>
      <c r="XM57" s="0"/>
      <c r="XN57" s="0"/>
      <c r="XO57" s="0"/>
      <c r="XP57" s="0"/>
      <c r="XQ57" s="0"/>
      <c r="XR57" s="0"/>
      <c r="XS57" s="0"/>
      <c r="XT57" s="0"/>
      <c r="XU57" s="0"/>
      <c r="XV57" s="0"/>
      <c r="XW57" s="0"/>
      <c r="XX57" s="0"/>
      <c r="XY57" s="0"/>
      <c r="XZ57" s="0"/>
      <c r="YA57" s="0"/>
      <c r="YB57" s="0"/>
      <c r="YC57" s="0"/>
      <c r="YD57" s="0"/>
      <c r="YE57" s="0"/>
      <c r="YF57" s="0"/>
      <c r="YG57" s="0"/>
      <c r="YH57" s="0"/>
      <c r="YI57" s="0"/>
      <c r="YJ57" s="0"/>
      <c r="YK57" s="0"/>
      <c r="YL57" s="0"/>
      <c r="YM57" s="0"/>
      <c r="YN57" s="0"/>
      <c r="YO57" s="0"/>
      <c r="YP57" s="0"/>
      <c r="YQ57" s="0"/>
      <c r="YR57" s="0"/>
      <c r="YS57" s="0"/>
      <c r="YT57" s="0"/>
      <c r="YU57" s="0"/>
      <c r="YV57" s="0"/>
      <c r="YW57" s="0"/>
      <c r="YX57" s="0"/>
      <c r="YY57" s="0"/>
      <c r="YZ57" s="0"/>
      <c r="ZA57" s="0"/>
      <c r="ZB57" s="0"/>
      <c r="ZC57" s="0"/>
      <c r="ZD57" s="0"/>
      <c r="ZE57" s="0"/>
      <c r="ZF57" s="0"/>
      <c r="ZG57" s="0"/>
      <c r="ZH57" s="0"/>
      <c r="ZI57" s="0"/>
      <c r="ZJ57" s="0"/>
      <c r="ZK57" s="0"/>
      <c r="ZL57" s="0"/>
      <c r="ZM57" s="0"/>
      <c r="ZN57" s="0"/>
      <c r="ZO57" s="0"/>
      <c r="ZP57" s="0"/>
      <c r="ZQ57" s="0"/>
      <c r="ZR57" s="0"/>
      <c r="ZS57" s="0"/>
      <c r="ZT57" s="0"/>
      <c r="ZU57" s="0"/>
      <c r="ZV57" s="0"/>
      <c r="ZW57" s="0"/>
      <c r="ZX57" s="0"/>
      <c r="ZY57" s="0"/>
      <c r="ZZ57" s="0"/>
      <c r="AAA57" s="0"/>
      <c r="AAB57" s="0"/>
      <c r="AAC57" s="0"/>
      <c r="AAD57" s="0"/>
      <c r="AAE57" s="0"/>
      <c r="AAF57" s="0"/>
      <c r="AAG57" s="0"/>
      <c r="AAH57" s="0"/>
      <c r="AAI57" s="0"/>
      <c r="AAJ57" s="0"/>
      <c r="AAK57" s="0"/>
      <c r="AAL57" s="0"/>
      <c r="AAM57" s="0"/>
      <c r="AAN57" s="0"/>
      <c r="AAO57" s="0"/>
      <c r="AAP57" s="0"/>
      <c r="AAQ57" s="0"/>
      <c r="AAR57" s="0"/>
      <c r="AAS57" s="0"/>
      <c r="AAT57" s="0"/>
      <c r="AAU57" s="0"/>
      <c r="AAV57" s="0"/>
      <c r="AAW57" s="0"/>
      <c r="AAX57" s="0"/>
      <c r="AAY57" s="0"/>
      <c r="AAZ57" s="0"/>
      <c r="ABA57" s="0"/>
      <c r="ABB57" s="0"/>
      <c r="ABC57" s="0"/>
      <c r="ABD57" s="0"/>
      <c r="ABE57" s="0"/>
      <c r="ABF57" s="0"/>
      <c r="ABG57" s="0"/>
      <c r="ABH57" s="0"/>
      <c r="ABI57" s="0"/>
      <c r="ABJ57" s="0"/>
      <c r="ABK57" s="0"/>
      <c r="ABL57" s="0"/>
      <c r="ABM57" s="0"/>
      <c r="ABN57" s="0"/>
      <c r="ABO57" s="0"/>
      <c r="ABP57" s="0"/>
      <c r="ABQ57" s="0"/>
      <c r="ABR57" s="0"/>
      <c r="ABS57" s="0"/>
      <c r="ABT57" s="0"/>
      <c r="ABU57" s="0"/>
      <c r="ABV57" s="0"/>
      <c r="ABW57" s="0"/>
      <c r="ABX57" s="0"/>
      <c r="ABY57" s="0"/>
      <c r="ABZ57" s="0"/>
      <c r="ACA57" s="0"/>
      <c r="ACB57" s="0"/>
      <c r="ACC57" s="0"/>
      <c r="ACD57" s="0"/>
      <c r="ACE57" s="0"/>
      <c r="ACF57" s="0"/>
      <c r="ACG57" s="0"/>
      <c r="ACH57" s="0"/>
      <c r="ACI57" s="0"/>
      <c r="ACJ57" s="0"/>
      <c r="ACK57" s="0"/>
      <c r="ACL57" s="0"/>
      <c r="ACM57" s="0"/>
      <c r="ACN57" s="0"/>
      <c r="ACO57" s="0"/>
      <c r="ACP57" s="0"/>
      <c r="ACQ57" s="0"/>
      <c r="ACR57" s="0"/>
      <c r="ACS57" s="0"/>
      <c r="ACT57" s="0"/>
      <c r="ACU57" s="0"/>
      <c r="ACV57" s="0"/>
      <c r="ACW57" s="0"/>
      <c r="ACX57" s="0"/>
      <c r="ACY57" s="0"/>
      <c r="ACZ57" s="0"/>
      <c r="ADA57" s="0"/>
      <c r="ADB57" s="0"/>
      <c r="ADC57" s="0"/>
      <c r="ADD57" s="0"/>
      <c r="ADE57" s="0"/>
      <c r="ADF57" s="0"/>
      <c r="ADG57" s="0"/>
      <c r="ADH57" s="0"/>
      <c r="ADI57" s="0"/>
      <c r="ADJ57" s="0"/>
      <c r="ADK57" s="0"/>
      <c r="ADL57" s="0"/>
      <c r="ADM57" s="0"/>
      <c r="ADN57" s="0"/>
      <c r="ADO57" s="0"/>
      <c r="ADP57" s="0"/>
      <c r="ADQ57" s="0"/>
      <c r="ADR57" s="0"/>
      <c r="ADS57" s="0"/>
      <c r="ADT57" s="0"/>
      <c r="ADU57" s="0"/>
      <c r="ADV57" s="0"/>
      <c r="ADW57" s="0"/>
      <c r="ADX57" s="0"/>
      <c r="ADY57" s="0"/>
      <c r="ADZ57" s="0"/>
      <c r="AEA57" s="0"/>
      <c r="AEB57" s="0"/>
      <c r="AEC57" s="0"/>
      <c r="AED57" s="0"/>
      <c r="AEE57" s="0"/>
      <c r="AEF57" s="0"/>
      <c r="AEG57" s="0"/>
      <c r="AEH57" s="0"/>
      <c r="AEI57" s="0"/>
      <c r="AEJ57" s="0"/>
      <c r="AEK57" s="0"/>
      <c r="AEL57" s="0"/>
      <c r="AEM57" s="0"/>
      <c r="AEN57" s="0"/>
      <c r="AEO57" s="0"/>
      <c r="AEP57" s="0"/>
      <c r="AEQ57" s="0"/>
      <c r="AER57" s="0"/>
      <c r="AES57" s="0"/>
      <c r="AET57" s="0"/>
      <c r="AEU57" s="0"/>
      <c r="AEV57" s="0"/>
      <c r="AEW57" s="0"/>
      <c r="AEX57" s="0"/>
      <c r="AEY57" s="0"/>
      <c r="AEZ57" s="0"/>
      <c r="AFA57" s="0"/>
      <c r="AFB57" s="0"/>
      <c r="AFC57" s="0"/>
      <c r="AFD57" s="0"/>
      <c r="AFE57" s="0"/>
      <c r="AFF57" s="0"/>
      <c r="AFG57" s="0"/>
      <c r="AFH57" s="0"/>
      <c r="AFI57" s="0"/>
      <c r="AFJ57" s="0"/>
      <c r="AFK57" s="0"/>
      <c r="AFL57" s="0"/>
      <c r="AFM57" s="0"/>
      <c r="AFN57" s="0"/>
      <c r="AFO57" s="0"/>
      <c r="AFP57" s="0"/>
      <c r="AFQ57" s="0"/>
      <c r="AFR57" s="0"/>
      <c r="AFS57" s="0"/>
      <c r="AFT57" s="0"/>
      <c r="AFU57" s="0"/>
      <c r="AFV57" s="0"/>
      <c r="AFW57" s="0"/>
      <c r="AFX57" s="0"/>
      <c r="AFY57" s="0"/>
      <c r="AFZ57" s="0"/>
      <c r="AGA57" s="0"/>
      <c r="AGB57" s="0"/>
      <c r="AGC57" s="0"/>
      <c r="AGD57" s="0"/>
      <c r="AGE57" s="0"/>
      <c r="AGF57" s="0"/>
      <c r="AGG57" s="0"/>
      <c r="AGH57" s="0"/>
      <c r="AGI57" s="0"/>
      <c r="AGJ57" s="0"/>
      <c r="AGK57" s="0"/>
      <c r="AGL57" s="0"/>
      <c r="AGM57" s="0"/>
      <c r="AGN57" s="0"/>
      <c r="AGO57" s="0"/>
      <c r="AGP57" s="0"/>
      <c r="AGQ57" s="0"/>
      <c r="AGR57" s="0"/>
      <c r="AGS57" s="0"/>
      <c r="AGT57" s="0"/>
      <c r="AGU57" s="0"/>
      <c r="AGV57" s="0"/>
      <c r="AGW57" s="0"/>
      <c r="AGX57" s="0"/>
      <c r="AGY57" s="0"/>
      <c r="AGZ57" s="0"/>
      <c r="AHA57" s="0"/>
      <c r="AHB57" s="0"/>
      <c r="AHC57" s="0"/>
      <c r="AHD57" s="0"/>
      <c r="AHE57" s="0"/>
      <c r="AHF57" s="0"/>
      <c r="AHG57" s="0"/>
      <c r="AHH57" s="0"/>
      <c r="AHI57" s="0"/>
      <c r="AHJ57" s="0"/>
      <c r="AHK57" s="0"/>
      <c r="AHL57" s="0"/>
      <c r="AHM57" s="0"/>
      <c r="AHN57" s="0"/>
      <c r="AHO57" s="0"/>
      <c r="AHP57" s="0"/>
      <c r="AHQ57" s="0"/>
      <c r="AHR57" s="0"/>
      <c r="AHS57" s="0"/>
      <c r="AHT57" s="0"/>
      <c r="AHU57" s="0"/>
      <c r="AHV57" s="0"/>
      <c r="AHW57" s="0"/>
      <c r="AHX57" s="0"/>
      <c r="AHY57" s="0"/>
      <c r="AHZ57" s="0"/>
      <c r="AIA57" s="0"/>
      <c r="AIB57" s="0"/>
      <c r="AIC57" s="0"/>
      <c r="AID57" s="0"/>
      <c r="AIE57" s="0"/>
      <c r="AIF57" s="0"/>
      <c r="AIG57" s="0"/>
      <c r="AIH57" s="0"/>
      <c r="AII57" s="0"/>
      <c r="AIJ57" s="0"/>
      <c r="AIK57" s="0"/>
      <c r="AIL57" s="0"/>
      <c r="AIM57" s="0"/>
      <c r="AIN57" s="0"/>
      <c r="AIO57" s="0"/>
      <c r="AIP57" s="0"/>
      <c r="AIQ57" s="0"/>
      <c r="AIR57" s="0"/>
      <c r="AIS57" s="0"/>
      <c r="AIT57" s="0"/>
      <c r="AIU57" s="0"/>
      <c r="AIV57" s="0"/>
      <c r="AIW57" s="0"/>
      <c r="AIX57" s="0"/>
      <c r="AIY57" s="0"/>
      <c r="AIZ57" s="0"/>
      <c r="AJA57" s="0"/>
      <c r="AJB57" s="0"/>
      <c r="AJC57" s="0"/>
      <c r="AJD57" s="0"/>
      <c r="AJE57" s="0"/>
      <c r="AJF57" s="0"/>
      <c r="AJG57" s="0"/>
      <c r="AJH57" s="0"/>
      <c r="AJI57" s="0"/>
      <c r="AJJ57" s="0"/>
      <c r="AJK57" s="0"/>
      <c r="AJL57" s="0"/>
      <c r="AJM57" s="0"/>
      <c r="AJN57" s="0"/>
      <c r="AJO57" s="0"/>
      <c r="AJP57" s="0"/>
      <c r="AJQ57" s="0"/>
      <c r="AJR57" s="0"/>
      <c r="AJS57" s="0"/>
      <c r="AJT57" s="0"/>
      <c r="AJU57" s="0"/>
      <c r="AJV57" s="0"/>
      <c r="AJW57" s="0"/>
      <c r="AJX57" s="0"/>
      <c r="AJY57" s="0"/>
      <c r="AJZ57" s="0"/>
      <c r="AKA57" s="0"/>
      <c r="AKB57" s="0"/>
      <c r="AKC57" s="0"/>
      <c r="AKD57" s="0"/>
      <c r="AKE57" s="0"/>
      <c r="AKF57" s="0"/>
      <c r="AKG57" s="0"/>
      <c r="AKH57" s="0"/>
      <c r="AKI57" s="0"/>
      <c r="AKJ57" s="0"/>
      <c r="AKK57" s="0"/>
      <c r="AKL57" s="0"/>
      <c r="AKM57" s="0"/>
      <c r="AKN57" s="0"/>
      <c r="AKO57" s="0"/>
      <c r="AKP57" s="0"/>
      <c r="AKQ57" s="0"/>
      <c r="AKR57" s="0"/>
      <c r="AKS57" s="0"/>
      <c r="AKT57" s="0"/>
      <c r="AKU57" s="0"/>
      <c r="AKV57" s="0"/>
      <c r="AKW57" s="0"/>
      <c r="AKX57" s="0"/>
      <c r="AKY57" s="0"/>
      <c r="AKZ57" s="0"/>
      <c r="ALA57" s="0"/>
      <c r="ALB57" s="0"/>
      <c r="ALC57" s="0"/>
      <c r="ALD57" s="0"/>
      <c r="ALE57" s="0"/>
      <c r="ALF57" s="0"/>
      <c r="ALG57" s="0"/>
      <c r="ALH57" s="0"/>
      <c r="ALI57" s="0"/>
      <c r="ALJ57" s="0"/>
      <c r="ALK57" s="0"/>
      <c r="ALL57" s="0"/>
      <c r="ALM57" s="0"/>
      <c r="ALN57" s="0"/>
      <c r="ALO57" s="0"/>
      <c r="ALP57" s="0"/>
      <c r="ALQ57" s="0"/>
      <c r="ALR57" s="0"/>
      <c r="ALS57" s="0"/>
      <c r="ALT57" s="0"/>
      <c r="ALU57" s="0"/>
      <c r="ALV57" s="0"/>
      <c r="ALW57" s="0"/>
      <c r="ALX57" s="0"/>
      <c r="ALY57" s="0"/>
      <c r="ALZ57" s="0"/>
      <c r="AMA57" s="0"/>
      <c r="AMB57" s="0"/>
      <c r="AMC57" s="0"/>
      <c r="AMD57" s="0"/>
      <c r="AME57" s="0"/>
      <c r="AMF57" s="0"/>
      <c r="AMG57" s="0"/>
      <c r="AMH57" s="0"/>
      <c r="AMI57" s="0"/>
      <c r="AMJ57" s="0"/>
    </row>
    <row r="58" customFormat="false" ht="20.25" hidden="false" customHeight="true" outlineLevel="0" collapsed="false">
      <c r="A58" s="0"/>
      <c r="B58" s="144" t="n">
        <f aca="false">
B55+1</f>
        <v>
13</v>
      </c>
      <c r="C58" s="126"/>
      <c r="D58" s="126"/>
      <c r="E58" s="126"/>
      <c r="F58" s="127"/>
      <c r="G58" s="145"/>
      <c r="H58" s="146"/>
      <c r="I58" s="146"/>
      <c r="J58" s="146"/>
      <c r="K58" s="146"/>
      <c r="L58" s="147"/>
      <c r="M58" s="147"/>
      <c r="N58" s="147"/>
      <c r="O58" s="147"/>
      <c r="P58" s="131" t="s">
        <v>
58</v>
      </c>
      <c r="Q58" s="131"/>
      <c r="R58" s="131"/>
      <c r="S58" s="132"/>
      <c r="T58" s="133"/>
      <c r="U58" s="133"/>
      <c r="V58" s="133"/>
      <c r="W58" s="133"/>
      <c r="X58" s="133"/>
      <c r="Y58" s="134"/>
      <c r="Z58" s="132"/>
      <c r="AA58" s="133"/>
      <c r="AB58" s="133"/>
      <c r="AC58" s="133"/>
      <c r="AD58" s="133"/>
      <c r="AE58" s="133"/>
      <c r="AF58" s="134"/>
      <c r="AG58" s="132"/>
      <c r="AH58" s="133"/>
      <c r="AI58" s="133"/>
      <c r="AJ58" s="133"/>
      <c r="AK58" s="133"/>
      <c r="AL58" s="133"/>
      <c r="AM58" s="134"/>
      <c r="AN58" s="132"/>
      <c r="AO58" s="133"/>
      <c r="AP58" s="133"/>
      <c r="AQ58" s="133"/>
      <c r="AR58" s="133"/>
      <c r="AS58" s="133"/>
      <c r="AT58" s="134"/>
      <c r="AU58" s="132"/>
      <c r="AV58" s="133"/>
      <c r="AW58" s="134"/>
      <c r="AX58" s="135"/>
      <c r="AY58" s="135"/>
      <c r="AZ58" s="136"/>
      <c r="BA58" s="136"/>
      <c r="BB58" s="148"/>
      <c r="BC58" s="148"/>
      <c r="BD58" s="148"/>
      <c r="BE58" s="148"/>
      <c r="BF58" s="148"/>
      <c r="BG58" s="0"/>
      <c r="BH58" s="0"/>
      <c r="BI58" s="0"/>
      <c r="BJ58" s="0"/>
      <c r="BK58" s="0"/>
      <c r="BL58" s="0"/>
      <c r="BM58" s="0"/>
      <c r="BN58" s="0"/>
      <c r="BO58" s="0"/>
      <c r="BP58" s="0"/>
      <c r="BQ58" s="0"/>
      <c r="BR58" s="0"/>
      <c r="BS58" s="0"/>
      <c r="BT58" s="0"/>
      <c r="BU58" s="0"/>
      <c r="BV58" s="0"/>
      <c r="BW58" s="0"/>
      <c r="BX58" s="0"/>
      <c r="BY58" s="0"/>
      <c r="BZ58" s="0"/>
      <c r="CA58" s="0"/>
      <c r="CB58" s="0"/>
      <c r="CC58" s="0"/>
      <c r="CD58" s="0"/>
      <c r="CE58" s="0"/>
      <c r="CF58" s="0"/>
      <c r="CG58" s="0"/>
      <c r="CH58" s="0"/>
      <c r="CI58" s="0"/>
      <c r="CJ58" s="0"/>
      <c r="CK58" s="0"/>
      <c r="CL58" s="0"/>
      <c r="CM58" s="0"/>
      <c r="CN58" s="0"/>
      <c r="CO58" s="0"/>
      <c r="CP58" s="0"/>
      <c r="CQ58" s="0"/>
      <c r="CR58" s="0"/>
      <c r="CS58" s="0"/>
      <c r="CT58" s="0"/>
      <c r="CU58" s="0"/>
      <c r="CV58" s="0"/>
      <c r="CW58" s="0"/>
      <c r="CX58" s="0"/>
      <c r="CY58" s="0"/>
      <c r="CZ58" s="0"/>
      <c r="DA58" s="0"/>
      <c r="DB58" s="0"/>
      <c r="DC58" s="0"/>
      <c r="DD58" s="0"/>
      <c r="DE58" s="0"/>
      <c r="DF58" s="0"/>
      <c r="DG58" s="0"/>
      <c r="DH58" s="0"/>
      <c r="DI58" s="0"/>
      <c r="DJ58" s="0"/>
      <c r="DK58" s="0"/>
      <c r="DL58" s="0"/>
      <c r="DM58" s="0"/>
      <c r="DN58" s="0"/>
      <c r="DO58" s="0"/>
      <c r="DP58" s="0"/>
      <c r="DQ58" s="0"/>
      <c r="DR58" s="0"/>
      <c r="DS58" s="0"/>
      <c r="DT58" s="0"/>
      <c r="DU58" s="0"/>
      <c r="DV58" s="0"/>
      <c r="DW58" s="0"/>
      <c r="DX58" s="0"/>
      <c r="DY58" s="0"/>
      <c r="DZ58" s="0"/>
      <c r="EA58" s="0"/>
      <c r="EB58" s="0"/>
      <c r="EC58" s="0"/>
      <c r="ED58" s="0"/>
      <c r="EE58" s="0"/>
      <c r="EF58" s="0"/>
      <c r="EG58" s="0"/>
      <c r="EH58" s="0"/>
      <c r="EI58" s="0"/>
      <c r="EJ58" s="0"/>
      <c r="EK58" s="0"/>
      <c r="EL58" s="0"/>
      <c r="EM58" s="0"/>
      <c r="EN58" s="0"/>
      <c r="EO58" s="0"/>
      <c r="EP58" s="0"/>
      <c r="EQ58" s="0"/>
      <c r="ER58" s="0"/>
      <c r="ES58" s="0"/>
      <c r="ET58" s="0"/>
      <c r="EU58" s="0"/>
      <c r="EV58" s="0"/>
      <c r="EW58" s="0"/>
      <c r="EX58" s="0"/>
      <c r="EY58" s="0"/>
      <c r="EZ58" s="0"/>
      <c r="FA58" s="0"/>
      <c r="FB58" s="0"/>
      <c r="FC58" s="0"/>
      <c r="FD58" s="0"/>
      <c r="FE58" s="0"/>
      <c r="FF58" s="0"/>
      <c r="FG58" s="0"/>
      <c r="FH58" s="0"/>
      <c r="FI58" s="0"/>
      <c r="FJ58" s="0"/>
      <c r="FK58" s="0"/>
      <c r="FL58" s="0"/>
      <c r="FM58" s="0"/>
      <c r="FN58" s="0"/>
      <c r="FO58" s="0"/>
      <c r="FP58" s="0"/>
      <c r="FQ58" s="0"/>
      <c r="FR58" s="0"/>
      <c r="FS58" s="0"/>
      <c r="FT58" s="0"/>
      <c r="FU58" s="0"/>
      <c r="FV58" s="0"/>
      <c r="FW58" s="0"/>
      <c r="FX58" s="0"/>
      <c r="FY58" s="0"/>
      <c r="FZ58" s="0"/>
      <c r="GA58" s="0"/>
      <c r="GB58" s="0"/>
      <c r="GC58" s="0"/>
      <c r="GD58" s="0"/>
      <c r="GE58" s="0"/>
      <c r="GF58" s="0"/>
      <c r="GG58" s="0"/>
      <c r="GH58" s="0"/>
      <c r="GI58" s="0"/>
      <c r="GJ58" s="0"/>
      <c r="GK58" s="0"/>
      <c r="GL58" s="0"/>
      <c r="GM58" s="0"/>
      <c r="GN58" s="0"/>
      <c r="GO58" s="0"/>
      <c r="GP58" s="0"/>
      <c r="GQ58" s="0"/>
      <c r="GR58" s="0"/>
      <c r="GS58" s="0"/>
      <c r="GT58" s="0"/>
      <c r="GU58" s="0"/>
      <c r="GV58" s="0"/>
      <c r="GW58" s="0"/>
      <c r="GX58" s="0"/>
      <c r="GY58" s="0"/>
      <c r="GZ58" s="0"/>
      <c r="HA58" s="0"/>
      <c r="HB58" s="0"/>
      <c r="HC58" s="0"/>
      <c r="HD58" s="0"/>
      <c r="HE58" s="0"/>
      <c r="HF58" s="0"/>
      <c r="HG58" s="0"/>
      <c r="HH58" s="0"/>
      <c r="HI58" s="0"/>
      <c r="HJ58" s="0"/>
      <c r="HK58" s="0"/>
      <c r="HL58" s="0"/>
      <c r="HM58" s="0"/>
      <c r="HN58" s="0"/>
      <c r="HO58" s="0"/>
      <c r="HP58" s="0"/>
      <c r="HQ58" s="0"/>
      <c r="HR58" s="0"/>
      <c r="HS58" s="0"/>
      <c r="HT58" s="0"/>
      <c r="HU58" s="0"/>
      <c r="HV58" s="0"/>
      <c r="HW58" s="0"/>
      <c r="HX58" s="0"/>
      <c r="HY58" s="0"/>
      <c r="HZ58" s="0"/>
      <c r="IA58" s="0"/>
      <c r="IB58" s="0"/>
      <c r="IC58" s="0"/>
      <c r="ID58" s="0"/>
      <c r="IE58" s="0"/>
      <c r="IF58" s="0"/>
      <c r="IG58" s="0"/>
      <c r="IH58" s="0"/>
      <c r="II58" s="0"/>
      <c r="IJ58" s="0"/>
      <c r="IK58" s="0"/>
      <c r="IL58" s="0"/>
      <c r="IM58" s="0"/>
      <c r="IN58" s="0"/>
      <c r="IO58" s="0"/>
      <c r="IP58" s="0"/>
      <c r="IQ58" s="0"/>
      <c r="IR58" s="0"/>
      <c r="IS58" s="0"/>
      <c r="IT58" s="0"/>
      <c r="IU58" s="0"/>
      <c r="IV58" s="0"/>
      <c r="IW58" s="0"/>
      <c r="IX58" s="0"/>
      <c r="IY58" s="0"/>
      <c r="IZ58" s="0"/>
      <c r="JA58" s="0"/>
      <c r="JB58" s="0"/>
      <c r="JC58" s="0"/>
      <c r="JD58" s="0"/>
      <c r="JE58" s="0"/>
      <c r="JF58" s="0"/>
      <c r="JG58" s="0"/>
      <c r="JH58" s="0"/>
      <c r="JI58" s="0"/>
      <c r="JJ58" s="0"/>
      <c r="JK58" s="0"/>
      <c r="JL58" s="0"/>
      <c r="JM58" s="0"/>
      <c r="JN58" s="0"/>
      <c r="JO58" s="0"/>
      <c r="JP58" s="0"/>
      <c r="JQ58" s="0"/>
      <c r="JR58" s="0"/>
      <c r="JS58" s="0"/>
      <c r="JT58" s="0"/>
      <c r="JU58" s="0"/>
      <c r="JV58" s="0"/>
      <c r="JW58" s="0"/>
      <c r="JX58" s="0"/>
      <c r="JY58" s="0"/>
      <c r="JZ58" s="0"/>
      <c r="KA58" s="0"/>
      <c r="KB58" s="0"/>
      <c r="KC58" s="0"/>
      <c r="KD58" s="0"/>
      <c r="KE58" s="0"/>
      <c r="KF58" s="0"/>
      <c r="KG58" s="0"/>
      <c r="KH58" s="0"/>
      <c r="KI58" s="0"/>
      <c r="KJ58" s="0"/>
      <c r="KK58" s="0"/>
      <c r="KL58" s="0"/>
      <c r="KM58" s="0"/>
      <c r="KN58" s="0"/>
      <c r="KO58" s="0"/>
      <c r="KP58" s="0"/>
      <c r="KQ58" s="0"/>
      <c r="KR58" s="0"/>
      <c r="KS58" s="0"/>
      <c r="KT58" s="0"/>
      <c r="KU58" s="0"/>
      <c r="KV58" s="0"/>
      <c r="KW58" s="0"/>
      <c r="KX58" s="0"/>
      <c r="KY58" s="0"/>
      <c r="KZ58" s="0"/>
      <c r="LA58" s="0"/>
      <c r="LB58" s="0"/>
      <c r="LC58" s="0"/>
      <c r="LD58" s="0"/>
      <c r="LE58" s="0"/>
      <c r="LF58" s="0"/>
      <c r="LG58" s="0"/>
      <c r="LH58" s="0"/>
      <c r="LI58" s="0"/>
      <c r="LJ58" s="0"/>
      <c r="LK58" s="0"/>
      <c r="LL58" s="0"/>
      <c r="LM58" s="0"/>
      <c r="LN58" s="0"/>
      <c r="LO58" s="0"/>
      <c r="LP58" s="0"/>
      <c r="LQ58" s="0"/>
      <c r="LR58" s="0"/>
      <c r="LS58" s="0"/>
      <c r="LT58" s="0"/>
      <c r="LU58" s="0"/>
      <c r="LV58" s="0"/>
      <c r="LW58" s="0"/>
      <c r="LX58" s="0"/>
      <c r="LY58" s="0"/>
      <c r="LZ58" s="0"/>
      <c r="MA58" s="0"/>
      <c r="MB58" s="0"/>
      <c r="MC58" s="0"/>
      <c r="MD58" s="0"/>
      <c r="ME58" s="0"/>
      <c r="MF58" s="0"/>
      <c r="MG58" s="0"/>
      <c r="MH58" s="0"/>
      <c r="MI58" s="0"/>
      <c r="MJ58" s="0"/>
      <c r="MK58" s="0"/>
      <c r="ML58" s="0"/>
      <c r="MM58" s="0"/>
      <c r="MN58" s="0"/>
      <c r="MO58" s="0"/>
      <c r="MP58" s="0"/>
      <c r="MQ58" s="0"/>
      <c r="MR58" s="0"/>
      <c r="MS58" s="0"/>
      <c r="MT58" s="0"/>
      <c r="MU58" s="0"/>
      <c r="MV58" s="0"/>
      <c r="MW58" s="0"/>
      <c r="MX58" s="0"/>
      <c r="MY58" s="0"/>
      <c r="MZ58" s="0"/>
      <c r="NA58" s="0"/>
      <c r="NB58" s="0"/>
      <c r="NC58" s="0"/>
      <c r="ND58" s="0"/>
      <c r="NE58" s="0"/>
      <c r="NF58" s="0"/>
      <c r="NG58" s="0"/>
      <c r="NH58" s="0"/>
      <c r="NI58" s="0"/>
      <c r="NJ58" s="0"/>
      <c r="NK58" s="0"/>
      <c r="NL58" s="0"/>
      <c r="NM58" s="0"/>
      <c r="NN58" s="0"/>
      <c r="NO58" s="0"/>
      <c r="NP58" s="0"/>
      <c r="NQ58" s="0"/>
      <c r="NR58" s="0"/>
      <c r="NS58" s="0"/>
      <c r="NT58" s="0"/>
      <c r="NU58" s="0"/>
      <c r="NV58" s="0"/>
      <c r="NW58" s="0"/>
      <c r="NX58" s="0"/>
      <c r="NY58" s="0"/>
      <c r="NZ58" s="0"/>
      <c r="OA58" s="0"/>
      <c r="OB58" s="0"/>
      <c r="OC58" s="0"/>
      <c r="OD58" s="0"/>
      <c r="OE58" s="0"/>
      <c r="OF58" s="0"/>
      <c r="OG58" s="0"/>
      <c r="OH58" s="0"/>
      <c r="OI58" s="0"/>
      <c r="OJ58" s="0"/>
      <c r="OK58" s="0"/>
      <c r="OL58" s="0"/>
      <c r="OM58" s="0"/>
      <c r="ON58" s="0"/>
      <c r="OO58" s="0"/>
      <c r="OP58" s="0"/>
      <c r="OQ58" s="0"/>
      <c r="OR58" s="0"/>
      <c r="OS58" s="0"/>
      <c r="OT58" s="0"/>
      <c r="OU58" s="0"/>
      <c r="OV58" s="0"/>
      <c r="OW58" s="0"/>
      <c r="OX58" s="0"/>
      <c r="OY58" s="0"/>
      <c r="OZ58" s="0"/>
      <c r="PA58" s="0"/>
      <c r="PB58" s="0"/>
      <c r="PC58" s="0"/>
      <c r="PD58" s="0"/>
      <c r="PE58" s="0"/>
      <c r="PF58" s="0"/>
      <c r="PG58" s="0"/>
      <c r="PH58" s="0"/>
      <c r="PI58" s="0"/>
      <c r="PJ58" s="0"/>
      <c r="PK58" s="0"/>
      <c r="PL58" s="0"/>
      <c r="PM58" s="0"/>
      <c r="PN58" s="0"/>
      <c r="PO58" s="0"/>
      <c r="PP58" s="0"/>
      <c r="PQ58" s="0"/>
      <c r="PR58" s="0"/>
      <c r="PS58" s="0"/>
      <c r="PT58" s="0"/>
      <c r="PU58" s="0"/>
      <c r="PV58" s="0"/>
      <c r="PW58" s="0"/>
      <c r="PX58" s="0"/>
      <c r="PY58" s="0"/>
      <c r="PZ58" s="0"/>
      <c r="QA58" s="0"/>
      <c r="QB58" s="0"/>
      <c r="QC58" s="0"/>
      <c r="QD58" s="0"/>
      <c r="QE58" s="0"/>
      <c r="QF58" s="0"/>
      <c r="QG58" s="0"/>
      <c r="QH58" s="0"/>
      <c r="QI58" s="0"/>
      <c r="QJ58" s="0"/>
      <c r="QK58" s="0"/>
      <c r="QL58" s="0"/>
      <c r="QM58" s="0"/>
      <c r="QN58" s="0"/>
      <c r="QO58" s="0"/>
      <c r="QP58" s="0"/>
      <c r="QQ58" s="0"/>
      <c r="QR58" s="0"/>
      <c r="QS58" s="0"/>
      <c r="QT58" s="0"/>
      <c r="QU58" s="0"/>
      <c r="QV58" s="0"/>
      <c r="QW58" s="0"/>
      <c r="QX58" s="0"/>
      <c r="QY58" s="0"/>
      <c r="QZ58" s="0"/>
      <c r="RA58" s="0"/>
      <c r="RB58" s="0"/>
      <c r="RC58" s="0"/>
      <c r="RD58" s="0"/>
      <c r="RE58" s="0"/>
      <c r="RF58" s="0"/>
      <c r="RG58" s="0"/>
      <c r="RH58" s="0"/>
      <c r="RI58" s="0"/>
      <c r="RJ58" s="0"/>
      <c r="RK58" s="0"/>
      <c r="RL58" s="0"/>
      <c r="RM58" s="0"/>
      <c r="RN58" s="0"/>
      <c r="RO58" s="0"/>
      <c r="RP58" s="0"/>
      <c r="RQ58" s="0"/>
      <c r="RR58" s="0"/>
      <c r="RS58" s="0"/>
      <c r="RT58" s="0"/>
      <c r="RU58" s="0"/>
      <c r="RV58" s="0"/>
      <c r="RW58" s="0"/>
      <c r="RX58" s="0"/>
      <c r="RY58" s="0"/>
      <c r="RZ58" s="0"/>
      <c r="SA58" s="0"/>
      <c r="SB58" s="0"/>
      <c r="SC58" s="0"/>
      <c r="SD58" s="0"/>
      <c r="SE58" s="0"/>
      <c r="SF58" s="0"/>
      <c r="SG58" s="0"/>
      <c r="SH58" s="0"/>
      <c r="SI58" s="0"/>
      <c r="SJ58" s="0"/>
      <c r="SK58" s="0"/>
      <c r="SL58" s="0"/>
      <c r="SM58" s="0"/>
      <c r="SN58" s="0"/>
      <c r="SO58" s="0"/>
      <c r="SP58" s="0"/>
      <c r="SQ58" s="0"/>
      <c r="SR58" s="0"/>
      <c r="SS58" s="0"/>
      <c r="ST58" s="0"/>
      <c r="SU58" s="0"/>
      <c r="SV58" s="0"/>
      <c r="SW58" s="0"/>
      <c r="SX58" s="0"/>
      <c r="SY58" s="0"/>
      <c r="SZ58" s="0"/>
      <c r="TA58" s="0"/>
      <c r="TB58" s="0"/>
      <c r="TC58" s="0"/>
      <c r="TD58" s="0"/>
      <c r="TE58" s="0"/>
      <c r="TF58" s="0"/>
      <c r="TG58" s="0"/>
      <c r="TH58" s="0"/>
      <c r="TI58" s="0"/>
      <c r="TJ58" s="0"/>
      <c r="TK58" s="0"/>
      <c r="TL58" s="0"/>
      <c r="TM58" s="0"/>
      <c r="TN58" s="0"/>
      <c r="TO58" s="0"/>
      <c r="TP58" s="0"/>
      <c r="TQ58" s="0"/>
      <c r="TR58" s="0"/>
      <c r="TS58" s="0"/>
      <c r="TT58" s="0"/>
      <c r="TU58" s="0"/>
      <c r="TV58" s="0"/>
      <c r="TW58" s="0"/>
      <c r="TX58" s="0"/>
      <c r="TY58" s="0"/>
      <c r="TZ58" s="0"/>
      <c r="UA58" s="0"/>
      <c r="UB58" s="0"/>
      <c r="UC58" s="0"/>
      <c r="UD58" s="0"/>
      <c r="UE58" s="0"/>
      <c r="UF58" s="0"/>
      <c r="UG58" s="0"/>
      <c r="UH58" s="0"/>
      <c r="UI58" s="0"/>
      <c r="UJ58" s="0"/>
      <c r="UK58" s="0"/>
      <c r="UL58" s="0"/>
      <c r="UM58" s="0"/>
      <c r="UN58" s="0"/>
      <c r="UO58" s="0"/>
      <c r="UP58" s="0"/>
      <c r="UQ58" s="0"/>
      <c r="UR58" s="0"/>
      <c r="US58" s="0"/>
      <c r="UT58" s="0"/>
      <c r="UU58" s="0"/>
      <c r="UV58" s="0"/>
      <c r="UW58" s="0"/>
      <c r="UX58" s="0"/>
      <c r="UY58" s="0"/>
      <c r="UZ58" s="0"/>
      <c r="VA58" s="0"/>
      <c r="VB58" s="0"/>
      <c r="VC58" s="0"/>
      <c r="VD58" s="0"/>
      <c r="VE58" s="0"/>
      <c r="VF58" s="0"/>
      <c r="VG58" s="0"/>
      <c r="VH58" s="0"/>
      <c r="VI58" s="0"/>
      <c r="VJ58" s="0"/>
      <c r="VK58" s="0"/>
      <c r="VL58" s="0"/>
      <c r="VM58" s="0"/>
      <c r="VN58" s="0"/>
      <c r="VO58" s="0"/>
      <c r="VP58" s="0"/>
      <c r="VQ58" s="0"/>
      <c r="VR58" s="0"/>
      <c r="VS58" s="0"/>
      <c r="VT58" s="0"/>
      <c r="VU58" s="0"/>
      <c r="VV58" s="0"/>
      <c r="VW58" s="0"/>
      <c r="VX58" s="0"/>
      <c r="VY58" s="0"/>
      <c r="VZ58" s="0"/>
      <c r="WA58" s="0"/>
      <c r="WB58" s="0"/>
      <c r="WC58" s="0"/>
      <c r="WD58" s="0"/>
      <c r="WE58" s="0"/>
      <c r="WF58" s="0"/>
      <c r="WG58" s="0"/>
      <c r="WH58" s="0"/>
      <c r="WI58" s="0"/>
      <c r="WJ58" s="0"/>
      <c r="WK58" s="0"/>
      <c r="WL58" s="0"/>
      <c r="WM58" s="0"/>
      <c r="WN58" s="0"/>
      <c r="WO58" s="0"/>
      <c r="WP58" s="0"/>
      <c r="WQ58" s="0"/>
      <c r="WR58" s="0"/>
      <c r="WS58" s="0"/>
      <c r="WT58" s="0"/>
      <c r="WU58" s="0"/>
      <c r="WV58" s="0"/>
      <c r="WW58" s="0"/>
      <c r="WX58" s="0"/>
      <c r="WY58" s="0"/>
      <c r="WZ58" s="0"/>
      <c r="XA58" s="0"/>
      <c r="XB58" s="0"/>
      <c r="XC58" s="0"/>
      <c r="XD58" s="0"/>
      <c r="XE58" s="0"/>
      <c r="XF58" s="0"/>
      <c r="XG58" s="0"/>
      <c r="XH58" s="0"/>
      <c r="XI58" s="0"/>
      <c r="XJ58" s="0"/>
      <c r="XK58" s="0"/>
      <c r="XL58" s="0"/>
      <c r="XM58" s="0"/>
      <c r="XN58" s="0"/>
      <c r="XO58" s="0"/>
      <c r="XP58" s="0"/>
      <c r="XQ58" s="0"/>
      <c r="XR58" s="0"/>
      <c r="XS58" s="0"/>
      <c r="XT58" s="0"/>
      <c r="XU58" s="0"/>
      <c r="XV58" s="0"/>
      <c r="XW58" s="0"/>
      <c r="XX58" s="0"/>
      <c r="XY58" s="0"/>
      <c r="XZ58" s="0"/>
      <c r="YA58" s="0"/>
      <c r="YB58" s="0"/>
      <c r="YC58" s="0"/>
      <c r="YD58" s="0"/>
      <c r="YE58" s="0"/>
      <c r="YF58" s="0"/>
      <c r="YG58" s="0"/>
      <c r="YH58" s="0"/>
      <c r="YI58" s="0"/>
      <c r="YJ58" s="0"/>
      <c r="YK58" s="0"/>
      <c r="YL58" s="0"/>
      <c r="YM58" s="0"/>
      <c r="YN58" s="0"/>
      <c r="YO58" s="0"/>
      <c r="YP58" s="0"/>
      <c r="YQ58" s="0"/>
      <c r="YR58" s="0"/>
      <c r="YS58" s="0"/>
      <c r="YT58" s="0"/>
      <c r="YU58" s="0"/>
      <c r="YV58" s="0"/>
      <c r="YW58" s="0"/>
      <c r="YX58" s="0"/>
      <c r="YY58" s="0"/>
      <c r="YZ58" s="0"/>
      <c r="ZA58" s="0"/>
      <c r="ZB58" s="0"/>
      <c r="ZC58" s="0"/>
      <c r="ZD58" s="0"/>
      <c r="ZE58" s="0"/>
      <c r="ZF58" s="0"/>
      <c r="ZG58" s="0"/>
      <c r="ZH58" s="0"/>
      <c r="ZI58" s="0"/>
      <c r="ZJ58" s="0"/>
      <c r="ZK58" s="0"/>
      <c r="ZL58" s="0"/>
      <c r="ZM58" s="0"/>
      <c r="ZN58" s="0"/>
      <c r="ZO58" s="0"/>
      <c r="ZP58" s="0"/>
      <c r="ZQ58" s="0"/>
      <c r="ZR58" s="0"/>
      <c r="ZS58" s="0"/>
      <c r="ZT58" s="0"/>
      <c r="ZU58" s="0"/>
      <c r="ZV58" s="0"/>
      <c r="ZW58" s="0"/>
      <c r="ZX58" s="0"/>
      <c r="ZY58" s="0"/>
      <c r="ZZ58" s="0"/>
      <c r="AAA58" s="0"/>
      <c r="AAB58" s="0"/>
      <c r="AAC58" s="0"/>
      <c r="AAD58" s="0"/>
      <c r="AAE58" s="0"/>
      <c r="AAF58" s="0"/>
      <c r="AAG58" s="0"/>
      <c r="AAH58" s="0"/>
      <c r="AAI58" s="0"/>
      <c r="AAJ58" s="0"/>
      <c r="AAK58" s="0"/>
      <c r="AAL58" s="0"/>
      <c r="AAM58" s="0"/>
      <c r="AAN58" s="0"/>
      <c r="AAO58" s="0"/>
      <c r="AAP58" s="0"/>
      <c r="AAQ58" s="0"/>
      <c r="AAR58" s="0"/>
      <c r="AAS58" s="0"/>
      <c r="AAT58" s="0"/>
      <c r="AAU58" s="0"/>
      <c r="AAV58" s="0"/>
      <c r="AAW58" s="0"/>
      <c r="AAX58" s="0"/>
      <c r="AAY58" s="0"/>
      <c r="AAZ58" s="0"/>
      <c r="ABA58" s="0"/>
      <c r="ABB58" s="0"/>
      <c r="ABC58" s="0"/>
      <c r="ABD58" s="0"/>
      <c r="ABE58" s="0"/>
      <c r="ABF58" s="0"/>
      <c r="ABG58" s="0"/>
      <c r="ABH58" s="0"/>
      <c r="ABI58" s="0"/>
      <c r="ABJ58" s="0"/>
      <c r="ABK58" s="0"/>
      <c r="ABL58" s="0"/>
      <c r="ABM58" s="0"/>
      <c r="ABN58" s="0"/>
      <c r="ABO58" s="0"/>
      <c r="ABP58" s="0"/>
      <c r="ABQ58" s="0"/>
      <c r="ABR58" s="0"/>
      <c r="ABS58" s="0"/>
      <c r="ABT58" s="0"/>
      <c r="ABU58" s="0"/>
      <c r="ABV58" s="0"/>
      <c r="ABW58" s="0"/>
      <c r="ABX58" s="0"/>
      <c r="ABY58" s="0"/>
      <c r="ABZ58" s="0"/>
      <c r="ACA58" s="0"/>
      <c r="ACB58" s="0"/>
      <c r="ACC58" s="0"/>
      <c r="ACD58" s="0"/>
      <c r="ACE58" s="0"/>
      <c r="ACF58" s="0"/>
      <c r="ACG58" s="0"/>
      <c r="ACH58" s="0"/>
      <c r="ACI58" s="0"/>
      <c r="ACJ58" s="0"/>
      <c r="ACK58" s="0"/>
      <c r="ACL58" s="0"/>
      <c r="ACM58" s="0"/>
      <c r="ACN58" s="0"/>
      <c r="ACO58" s="0"/>
      <c r="ACP58" s="0"/>
      <c r="ACQ58" s="0"/>
      <c r="ACR58" s="0"/>
      <c r="ACS58" s="0"/>
      <c r="ACT58" s="0"/>
      <c r="ACU58" s="0"/>
      <c r="ACV58" s="0"/>
      <c r="ACW58" s="0"/>
      <c r="ACX58" s="0"/>
      <c r="ACY58" s="0"/>
      <c r="ACZ58" s="0"/>
      <c r="ADA58" s="0"/>
      <c r="ADB58" s="0"/>
      <c r="ADC58" s="0"/>
      <c r="ADD58" s="0"/>
      <c r="ADE58" s="0"/>
      <c r="ADF58" s="0"/>
      <c r="ADG58" s="0"/>
      <c r="ADH58" s="0"/>
      <c r="ADI58" s="0"/>
      <c r="ADJ58" s="0"/>
      <c r="ADK58" s="0"/>
      <c r="ADL58" s="0"/>
      <c r="ADM58" s="0"/>
      <c r="ADN58" s="0"/>
      <c r="ADO58" s="0"/>
      <c r="ADP58" s="0"/>
      <c r="ADQ58" s="0"/>
      <c r="ADR58" s="0"/>
      <c r="ADS58" s="0"/>
      <c r="ADT58" s="0"/>
      <c r="ADU58" s="0"/>
      <c r="ADV58" s="0"/>
      <c r="ADW58" s="0"/>
      <c r="ADX58" s="0"/>
      <c r="ADY58" s="0"/>
      <c r="ADZ58" s="0"/>
      <c r="AEA58" s="0"/>
      <c r="AEB58" s="0"/>
      <c r="AEC58" s="0"/>
      <c r="AED58" s="0"/>
      <c r="AEE58" s="0"/>
      <c r="AEF58" s="0"/>
      <c r="AEG58" s="0"/>
      <c r="AEH58" s="0"/>
      <c r="AEI58" s="0"/>
      <c r="AEJ58" s="0"/>
      <c r="AEK58" s="0"/>
      <c r="AEL58" s="0"/>
      <c r="AEM58" s="0"/>
      <c r="AEN58" s="0"/>
      <c r="AEO58" s="0"/>
      <c r="AEP58" s="0"/>
      <c r="AEQ58" s="0"/>
      <c r="AER58" s="0"/>
      <c r="AES58" s="0"/>
      <c r="AET58" s="0"/>
      <c r="AEU58" s="0"/>
      <c r="AEV58" s="0"/>
      <c r="AEW58" s="0"/>
      <c r="AEX58" s="0"/>
      <c r="AEY58" s="0"/>
      <c r="AEZ58" s="0"/>
      <c r="AFA58" s="0"/>
      <c r="AFB58" s="0"/>
      <c r="AFC58" s="0"/>
      <c r="AFD58" s="0"/>
      <c r="AFE58" s="0"/>
      <c r="AFF58" s="0"/>
      <c r="AFG58" s="0"/>
      <c r="AFH58" s="0"/>
      <c r="AFI58" s="0"/>
      <c r="AFJ58" s="0"/>
      <c r="AFK58" s="0"/>
      <c r="AFL58" s="0"/>
      <c r="AFM58" s="0"/>
      <c r="AFN58" s="0"/>
      <c r="AFO58" s="0"/>
      <c r="AFP58" s="0"/>
      <c r="AFQ58" s="0"/>
      <c r="AFR58" s="0"/>
      <c r="AFS58" s="0"/>
      <c r="AFT58" s="0"/>
      <c r="AFU58" s="0"/>
      <c r="AFV58" s="0"/>
      <c r="AFW58" s="0"/>
      <c r="AFX58" s="0"/>
      <c r="AFY58" s="0"/>
      <c r="AFZ58" s="0"/>
      <c r="AGA58" s="0"/>
      <c r="AGB58" s="0"/>
      <c r="AGC58" s="0"/>
      <c r="AGD58" s="0"/>
      <c r="AGE58" s="0"/>
      <c r="AGF58" s="0"/>
      <c r="AGG58" s="0"/>
      <c r="AGH58" s="0"/>
      <c r="AGI58" s="0"/>
      <c r="AGJ58" s="0"/>
      <c r="AGK58" s="0"/>
      <c r="AGL58" s="0"/>
      <c r="AGM58" s="0"/>
      <c r="AGN58" s="0"/>
      <c r="AGO58" s="0"/>
      <c r="AGP58" s="0"/>
      <c r="AGQ58" s="0"/>
      <c r="AGR58" s="0"/>
      <c r="AGS58" s="0"/>
      <c r="AGT58" s="0"/>
      <c r="AGU58" s="0"/>
      <c r="AGV58" s="0"/>
      <c r="AGW58" s="0"/>
      <c r="AGX58" s="0"/>
      <c r="AGY58" s="0"/>
      <c r="AGZ58" s="0"/>
      <c r="AHA58" s="0"/>
      <c r="AHB58" s="0"/>
      <c r="AHC58" s="0"/>
      <c r="AHD58" s="0"/>
      <c r="AHE58" s="0"/>
      <c r="AHF58" s="0"/>
      <c r="AHG58" s="0"/>
      <c r="AHH58" s="0"/>
      <c r="AHI58" s="0"/>
      <c r="AHJ58" s="0"/>
      <c r="AHK58" s="0"/>
      <c r="AHL58" s="0"/>
      <c r="AHM58" s="0"/>
      <c r="AHN58" s="0"/>
      <c r="AHO58" s="0"/>
      <c r="AHP58" s="0"/>
      <c r="AHQ58" s="0"/>
      <c r="AHR58" s="0"/>
      <c r="AHS58" s="0"/>
      <c r="AHT58" s="0"/>
      <c r="AHU58" s="0"/>
      <c r="AHV58" s="0"/>
      <c r="AHW58" s="0"/>
      <c r="AHX58" s="0"/>
      <c r="AHY58" s="0"/>
      <c r="AHZ58" s="0"/>
      <c r="AIA58" s="0"/>
      <c r="AIB58" s="0"/>
      <c r="AIC58" s="0"/>
      <c r="AID58" s="0"/>
      <c r="AIE58" s="0"/>
      <c r="AIF58" s="0"/>
      <c r="AIG58" s="0"/>
      <c r="AIH58" s="0"/>
      <c r="AII58" s="0"/>
      <c r="AIJ58" s="0"/>
      <c r="AIK58" s="0"/>
      <c r="AIL58" s="0"/>
      <c r="AIM58" s="0"/>
      <c r="AIN58" s="0"/>
      <c r="AIO58" s="0"/>
      <c r="AIP58" s="0"/>
      <c r="AIQ58" s="0"/>
      <c r="AIR58" s="0"/>
      <c r="AIS58" s="0"/>
      <c r="AIT58" s="0"/>
      <c r="AIU58" s="0"/>
      <c r="AIV58" s="0"/>
      <c r="AIW58" s="0"/>
      <c r="AIX58" s="0"/>
      <c r="AIY58" s="0"/>
      <c r="AIZ58" s="0"/>
      <c r="AJA58" s="0"/>
      <c r="AJB58" s="0"/>
      <c r="AJC58" s="0"/>
      <c r="AJD58" s="0"/>
      <c r="AJE58" s="0"/>
      <c r="AJF58" s="0"/>
      <c r="AJG58" s="0"/>
      <c r="AJH58" s="0"/>
      <c r="AJI58" s="0"/>
      <c r="AJJ58" s="0"/>
      <c r="AJK58" s="0"/>
      <c r="AJL58" s="0"/>
      <c r="AJM58" s="0"/>
      <c r="AJN58" s="0"/>
      <c r="AJO58" s="0"/>
      <c r="AJP58" s="0"/>
      <c r="AJQ58" s="0"/>
      <c r="AJR58" s="0"/>
      <c r="AJS58" s="0"/>
      <c r="AJT58" s="0"/>
      <c r="AJU58" s="0"/>
      <c r="AJV58" s="0"/>
      <c r="AJW58" s="0"/>
      <c r="AJX58" s="0"/>
      <c r="AJY58" s="0"/>
      <c r="AJZ58" s="0"/>
      <c r="AKA58" s="0"/>
      <c r="AKB58" s="0"/>
      <c r="AKC58" s="0"/>
      <c r="AKD58" s="0"/>
      <c r="AKE58" s="0"/>
      <c r="AKF58" s="0"/>
      <c r="AKG58" s="0"/>
      <c r="AKH58" s="0"/>
      <c r="AKI58" s="0"/>
      <c r="AKJ58" s="0"/>
      <c r="AKK58" s="0"/>
      <c r="AKL58" s="0"/>
      <c r="AKM58" s="0"/>
      <c r="AKN58" s="0"/>
      <c r="AKO58" s="0"/>
      <c r="AKP58" s="0"/>
      <c r="AKQ58" s="0"/>
      <c r="AKR58" s="0"/>
      <c r="AKS58" s="0"/>
      <c r="AKT58" s="0"/>
      <c r="AKU58" s="0"/>
      <c r="AKV58" s="0"/>
      <c r="AKW58" s="0"/>
      <c r="AKX58" s="0"/>
      <c r="AKY58" s="0"/>
      <c r="AKZ58" s="0"/>
      <c r="ALA58" s="0"/>
      <c r="ALB58" s="0"/>
      <c r="ALC58" s="0"/>
      <c r="ALD58" s="0"/>
      <c r="ALE58" s="0"/>
      <c r="ALF58" s="0"/>
      <c r="ALG58" s="0"/>
      <c r="ALH58" s="0"/>
      <c r="ALI58" s="0"/>
      <c r="ALJ58" s="0"/>
      <c r="ALK58" s="0"/>
      <c r="ALL58" s="0"/>
      <c r="ALM58" s="0"/>
      <c r="ALN58" s="0"/>
      <c r="ALO58" s="0"/>
      <c r="ALP58" s="0"/>
      <c r="ALQ58" s="0"/>
      <c r="ALR58" s="0"/>
      <c r="ALS58" s="0"/>
      <c r="ALT58" s="0"/>
      <c r="ALU58" s="0"/>
      <c r="ALV58" s="0"/>
      <c r="ALW58" s="0"/>
      <c r="ALX58" s="0"/>
      <c r="ALY58" s="0"/>
      <c r="ALZ58" s="0"/>
      <c r="AMA58" s="0"/>
      <c r="AMB58" s="0"/>
      <c r="AMC58" s="0"/>
      <c r="AMD58" s="0"/>
      <c r="AME58" s="0"/>
      <c r="AMF58" s="0"/>
      <c r="AMG58" s="0"/>
      <c r="AMH58" s="0"/>
      <c r="AMI58" s="0"/>
      <c r="AMJ58" s="0"/>
    </row>
    <row r="59" customFormat="false" ht="20.25" hidden="false" customHeight="true" outlineLevel="0" collapsed="false">
      <c r="A59" s="0"/>
      <c r="B59" s="144"/>
      <c r="C59" s="226"/>
      <c r="D59" s="226"/>
      <c r="E59" s="226"/>
      <c r="F59" s="111"/>
      <c r="G59" s="145"/>
      <c r="H59" s="146"/>
      <c r="I59" s="146"/>
      <c r="J59" s="146"/>
      <c r="K59" s="146"/>
      <c r="L59" s="147"/>
      <c r="M59" s="147"/>
      <c r="N59" s="147"/>
      <c r="O59" s="147"/>
      <c r="P59" s="112" t="s">
        <v>
62</v>
      </c>
      <c r="Q59" s="112"/>
      <c r="R59" s="112"/>
      <c r="S59" s="113" t="str">
        <f aca="false">
IF(S58="","",VLOOKUP(S58,'シフト記号表（勤務時間帯)'!$C$5:$K$36,9,0))</f>
        <v>
</v>
      </c>
      <c r="T59" s="114" t="str">
        <f aca="false">
IF(T58="","",VLOOKUP(T58,'シフト記号表（勤務時間帯)'!$C$5:$K$36,9,0))</f>
        <v>
</v>
      </c>
      <c r="U59" s="114" t="str">
        <f aca="false">
IF(U58="","",VLOOKUP(U58,'シフト記号表（勤務時間帯)'!$C$5:$K$36,9,0))</f>
        <v>
</v>
      </c>
      <c r="V59" s="114" t="str">
        <f aca="false">
IF(V58="","",VLOOKUP(V58,'シフト記号表（勤務時間帯)'!$C$5:$K$36,9,0))</f>
        <v>
</v>
      </c>
      <c r="W59" s="114" t="str">
        <f aca="false">
IF(W58="","",VLOOKUP(W58,'シフト記号表（勤務時間帯)'!$C$5:$K$36,9,0))</f>
        <v>
</v>
      </c>
      <c r="X59" s="114" t="str">
        <f aca="false">
IF(X58="","",VLOOKUP(X58,'シフト記号表（勤務時間帯)'!$C$5:$K$36,9,0))</f>
        <v>
</v>
      </c>
      <c r="Y59" s="115" t="str">
        <f aca="false">
IF(Y58="","",VLOOKUP(Y58,'シフト記号表（勤務時間帯)'!$C$5:$K$36,9,0))</f>
        <v>
</v>
      </c>
      <c r="Z59" s="113" t="str">
        <f aca="false">
IF(Z58="","",VLOOKUP(Z58,'シフト記号表（勤務時間帯)'!$C$5:$K$36,9,0))</f>
        <v>
</v>
      </c>
      <c r="AA59" s="114" t="str">
        <f aca="false">
IF(AA58="","",VLOOKUP(AA58,'シフト記号表（勤務時間帯)'!$C$5:$K$36,9,0))</f>
        <v>
</v>
      </c>
      <c r="AB59" s="114" t="str">
        <f aca="false">
IF(AB58="","",VLOOKUP(AB58,'シフト記号表（勤務時間帯)'!$C$5:$K$36,9,0))</f>
        <v>
</v>
      </c>
      <c r="AC59" s="114" t="str">
        <f aca="false">
IF(AC58="","",VLOOKUP(AC58,'シフト記号表（勤務時間帯)'!$C$5:$K$36,9,0))</f>
        <v>
</v>
      </c>
      <c r="AD59" s="114" t="str">
        <f aca="false">
IF(AD58="","",VLOOKUP(AD58,'シフト記号表（勤務時間帯)'!$C$5:$K$36,9,0))</f>
        <v>
</v>
      </c>
      <c r="AE59" s="114" t="str">
        <f aca="false">
IF(AE58="","",VLOOKUP(AE58,'シフト記号表（勤務時間帯)'!$C$5:$K$36,9,0))</f>
        <v>
</v>
      </c>
      <c r="AF59" s="115" t="str">
        <f aca="false">
IF(AF58="","",VLOOKUP(AF58,'シフト記号表（勤務時間帯)'!$C$5:$K$36,9,0))</f>
        <v>
</v>
      </c>
      <c r="AG59" s="113" t="str">
        <f aca="false">
IF(AG58="","",VLOOKUP(AG58,'シフト記号表（勤務時間帯)'!$C$5:$K$36,9,0))</f>
        <v>
</v>
      </c>
      <c r="AH59" s="114" t="str">
        <f aca="false">
IF(AH58="","",VLOOKUP(AH58,'シフト記号表（勤務時間帯)'!$C$5:$K$36,9,0))</f>
        <v>
</v>
      </c>
      <c r="AI59" s="114" t="str">
        <f aca="false">
IF(AI58="","",VLOOKUP(AI58,'シフト記号表（勤務時間帯)'!$C$5:$K$36,9,0))</f>
        <v>
</v>
      </c>
      <c r="AJ59" s="114" t="str">
        <f aca="false">
IF(AJ58="","",VLOOKUP(AJ58,'シフト記号表（勤務時間帯)'!$C$5:$K$36,9,0))</f>
        <v>
</v>
      </c>
      <c r="AK59" s="114" t="str">
        <f aca="false">
IF(AK58="","",VLOOKUP(AK58,'シフト記号表（勤務時間帯)'!$C$5:$K$36,9,0))</f>
        <v>
</v>
      </c>
      <c r="AL59" s="114" t="str">
        <f aca="false">
IF(AL58="","",VLOOKUP(AL58,'シフト記号表（勤務時間帯)'!$C$5:$K$36,9,0))</f>
        <v>
</v>
      </c>
      <c r="AM59" s="115" t="str">
        <f aca="false">
IF(AM58="","",VLOOKUP(AM58,'シフト記号表（勤務時間帯)'!$C$5:$K$36,9,0))</f>
        <v>
</v>
      </c>
      <c r="AN59" s="113" t="str">
        <f aca="false">
IF(AN58="","",VLOOKUP(AN58,'シフト記号表（勤務時間帯)'!$C$5:$K$36,9,0))</f>
        <v>
</v>
      </c>
      <c r="AO59" s="114" t="str">
        <f aca="false">
IF(AO58="","",VLOOKUP(AO58,'シフト記号表（勤務時間帯)'!$C$5:$K$36,9,0))</f>
        <v>
</v>
      </c>
      <c r="AP59" s="114" t="str">
        <f aca="false">
IF(AP58="","",VLOOKUP(AP58,'シフト記号表（勤務時間帯)'!$C$5:$K$36,9,0))</f>
        <v>
</v>
      </c>
      <c r="AQ59" s="114" t="str">
        <f aca="false">
IF(AQ58="","",VLOOKUP(AQ58,'シフト記号表（勤務時間帯)'!$C$5:$K$36,9,0))</f>
        <v>
</v>
      </c>
      <c r="AR59" s="114" t="str">
        <f aca="false">
IF(AR58="","",VLOOKUP(AR58,'シフト記号表（勤務時間帯)'!$C$5:$K$36,9,0))</f>
        <v>
</v>
      </c>
      <c r="AS59" s="114" t="str">
        <f aca="false">
IF(AS58="","",VLOOKUP(AS58,'シフト記号表（勤務時間帯)'!$C$5:$K$36,9,0))</f>
        <v>
</v>
      </c>
      <c r="AT59" s="115" t="str">
        <f aca="false">
IF(AT58="","",VLOOKUP(AT58,'シフト記号表（勤務時間帯)'!$C$5:$K$36,9,0))</f>
        <v>
</v>
      </c>
      <c r="AU59" s="113" t="str">
        <f aca="false">
IF(AU58="","",VLOOKUP(AU58,'シフト記号表（勤務時間帯)'!$C$5:$K$36,9,0))</f>
        <v>
</v>
      </c>
      <c r="AV59" s="114" t="str">
        <f aca="false">
IF(AV58="","",VLOOKUP(AV58,'シフト記号表（勤務時間帯)'!$C$5:$K$36,9,0))</f>
        <v>
</v>
      </c>
      <c r="AW59" s="115" t="str">
        <f aca="false">
IF(AW58="","",VLOOKUP(AW58,'シフト記号表（勤務時間帯)'!$C$5:$K$36,9,0))</f>
        <v>
</v>
      </c>
      <c r="AX59" s="116" t="n">
        <f aca="false">
IF($BB$3="計画",SUM(S59:AT59),IF($BB$3="実績",SUM(S59:AW59),""))</f>
        <v>
0</v>
      </c>
      <c r="AY59" s="116"/>
      <c r="AZ59" s="117" t="n">
        <f aca="false">
IF($BB$3="計画",AX59/4,IF($BB$3="実績",))</f>
        <v>
0</v>
      </c>
      <c r="BA59" s="117"/>
      <c r="BB59" s="148"/>
      <c r="BC59" s="148"/>
      <c r="BD59" s="148"/>
      <c r="BE59" s="148"/>
      <c r="BF59" s="148"/>
      <c r="BG59" s="0"/>
      <c r="BH59" s="0"/>
      <c r="BI59" s="0"/>
      <c r="BJ59" s="0"/>
      <c r="BK59" s="0"/>
      <c r="BL59" s="0"/>
      <c r="BM59" s="0"/>
      <c r="BN59" s="0"/>
      <c r="BO59" s="0"/>
      <c r="BP59" s="0"/>
      <c r="BQ59" s="0"/>
      <c r="BR59" s="0"/>
      <c r="BS59" s="0"/>
      <c r="BT59" s="0"/>
      <c r="BU59" s="0"/>
      <c r="BV59" s="0"/>
      <c r="BW59" s="0"/>
      <c r="BX59" s="0"/>
      <c r="BY59" s="0"/>
      <c r="BZ59" s="0"/>
      <c r="CA59" s="0"/>
      <c r="CB59" s="0"/>
      <c r="CC59" s="0"/>
      <c r="CD59" s="0"/>
      <c r="CE59" s="0"/>
      <c r="CF59" s="0"/>
      <c r="CG59" s="0"/>
      <c r="CH59" s="0"/>
      <c r="CI59" s="0"/>
      <c r="CJ59" s="0"/>
      <c r="CK59" s="0"/>
      <c r="CL59" s="0"/>
      <c r="CM59" s="0"/>
      <c r="CN59" s="0"/>
      <c r="CO59" s="0"/>
      <c r="CP59" s="0"/>
      <c r="CQ59" s="0"/>
      <c r="CR59" s="0"/>
      <c r="CS59" s="0"/>
      <c r="CT59" s="0"/>
      <c r="CU59" s="0"/>
      <c r="CV59" s="0"/>
      <c r="CW59" s="0"/>
      <c r="CX59" s="0"/>
      <c r="CY59" s="0"/>
      <c r="CZ59" s="0"/>
      <c r="DA59" s="0"/>
      <c r="DB59" s="0"/>
      <c r="DC59" s="0"/>
      <c r="DD59" s="0"/>
      <c r="DE59" s="0"/>
      <c r="DF59" s="0"/>
      <c r="DG59" s="0"/>
      <c r="DH59" s="0"/>
      <c r="DI59" s="0"/>
      <c r="DJ59" s="0"/>
      <c r="DK59" s="0"/>
      <c r="DL59" s="0"/>
      <c r="DM59" s="0"/>
      <c r="DN59" s="0"/>
      <c r="DO59" s="0"/>
      <c r="DP59" s="0"/>
      <c r="DQ59" s="0"/>
      <c r="DR59" s="0"/>
      <c r="DS59" s="0"/>
      <c r="DT59" s="0"/>
      <c r="DU59" s="0"/>
      <c r="DV59" s="0"/>
      <c r="DW59" s="0"/>
      <c r="DX59" s="0"/>
      <c r="DY59" s="0"/>
      <c r="DZ59" s="0"/>
      <c r="EA59" s="0"/>
      <c r="EB59" s="0"/>
      <c r="EC59" s="0"/>
      <c r="ED59" s="0"/>
      <c r="EE59" s="0"/>
      <c r="EF59" s="0"/>
      <c r="EG59" s="0"/>
      <c r="EH59" s="0"/>
      <c r="EI59" s="0"/>
      <c r="EJ59" s="0"/>
      <c r="EK59" s="0"/>
      <c r="EL59" s="0"/>
      <c r="EM59" s="0"/>
      <c r="EN59" s="0"/>
      <c r="EO59" s="0"/>
      <c r="EP59" s="0"/>
      <c r="EQ59" s="0"/>
      <c r="ER59" s="0"/>
      <c r="ES59" s="0"/>
      <c r="ET59" s="0"/>
      <c r="EU59" s="0"/>
      <c r="EV59" s="0"/>
      <c r="EW59" s="0"/>
      <c r="EX59" s="0"/>
      <c r="EY59" s="0"/>
      <c r="EZ59" s="0"/>
      <c r="FA59" s="0"/>
      <c r="FB59" s="0"/>
      <c r="FC59" s="0"/>
      <c r="FD59" s="0"/>
      <c r="FE59" s="0"/>
      <c r="FF59" s="0"/>
      <c r="FG59" s="0"/>
      <c r="FH59" s="0"/>
      <c r="FI59" s="0"/>
      <c r="FJ59" s="0"/>
      <c r="FK59" s="0"/>
      <c r="FL59" s="0"/>
      <c r="FM59" s="0"/>
      <c r="FN59" s="0"/>
      <c r="FO59" s="0"/>
      <c r="FP59" s="0"/>
      <c r="FQ59" s="0"/>
      <c r="FR59" s="0"/>
      <c r="FS59" s="0"/>
      <c r="FT59" s="0"/>
      <c r="FU59" s="0"/>
      <c r="FV59" s="0"/>
      <c r="FW59" s="0"/>
      <c r="FX59" s="0"/>
      <c r="FY59" s="0"/>
      <c r="FZ59" s="0"/>
      <c r="GA59" s="0"/>
      <c r="GB59" s="0"/>
      <c r="GC59" s="0"/>
      <c r="GD59" s="0"/>
      <c r="GE59" s="0"/>
      <c r="GF59" s="0"/>
      <c r="GG59" s="0"/>
      <c r="GH59" s="0"/>
      <c r="GI59" s="0"/>
      <c r="GJ59" s="0"/>
      <c r="GK59" s="0"/>
      <c r="GL59" s="0"/>
      <c r="GM59" s="0"/>
      <c r="GN59" s="0"/>
      <c r="GO59" s="0"/>
      <c r="GP59" s="0"/>
      <c r="GQ59" s="0"/>
      <c r="GR59" s="0"/>
      <c r="GS59" s="0"/>
      <c r="GT59" s="0"/>
      <c r="GU59" s="0"/>
      <c r="GV59" s="0"/>
      <c r="GW59" s="0"/>
      <c r="GX59" s="0"/>
      <c r="GY59" s="0"/>
      <c r="GZ59" s="0"/>
      <c r="HA59" s="0"/>
      <c r="HB59" s="0"/>
      <c r="HC59" s="0"/>
      <c r="HD59" s="0"/>
      <c r="HE59" s="0"/>
      <c r="HF59" s="0"/>
      <c r="HG59" s="0"/>
      <c r="HH59" s="0"/>
      <c r="HI59" s="0"/>
      <c r="HJ59" s="0"/>
      <c r="HK59" s="0"/>
      <c r="HL59" s="0"/>
      <c r="HM59" s="0"/>
      <c r="HN59" s="0"/>
      <c r="HO59" s="0"/>
      <c r="HP59" s="0"/>
      <c r="HQ59" s="0"/>
      <c r="HR59" s="0"/>
      <c r="HS59" s="0"/>
      <c r="HT59" s="0"/>
      <c r="HU59" s="0"/>
      <c r="HV59" s="0"/>
      <c r="HW59" s="0"/>
      <c r="HX59" s="0"/>
      <c r="HY59" s="0"/>
      <c r="HZ59" s="0"/>
      <c r="IA59" s="0"/>
      <c r="IB59" s="0"/>
      <c r="IC59" s="0"/>
      <c r="ID59" s="0"/>
      <c r="IE59" s="0"/>
      <c r="IF59" s="0"/>
      <c r="IG59" s="0"/>
      <c r="IH59" s="0"/>
      <c r="II59" s="0"/>
      <c r="IJ59" s="0"/>
      <c r="IK59" s="0"/>
      <c r="IL59" s="0"/>
      <c r="IM59" s="0"/>
      <c r="IN59" s="0"/>
      <c r="IO59" s="0"/>
      <c r="IP59" s="0"/>
      <c r="IQ59" s="0"/>
      <c r="IR59" s="0"/>
      <c r="IS59" s="0"/>
      <c r="IT59" s="0"/>
      <c r="IU59" s="0"/>
      <c r="IV59" s="0"/>
      <c r="IW59" s="0"/>
      <c r="IX59" s="0"/>
      <c r="IY59" s="0"/>
      <c r="IZ59" s="0"/>
      <c r="JA59" s="0"/>
      <c r="JB59" s="0"/>
      <c r="JC59" s="0"/>
      <c r="JD59" s="0"/>
      <c r="JE59" s="0"/>
      <c r="JF59" s="0"/>
      <c r="JG59" s="0"/>
      <c r="JH59" s="0"/>
      <c r="JI59" s="0"/>
      <c r="JJ59" s="0"/>
      <c r="JK59" s="0"/>
      <c r="JL59" s="0"/>
      <c r="JM59" s="0"/>
      <c r="JN59" s="0"/>
      <c r="JO59" s="0"/>
      <c r="JP59" s="0"/>
      <c r="JQ59" s="0"/>
      <c r="JR59" s="0"/>
      <c r="JS59" s="0"/>
      <c r="JT59" s="0"/>
      <c r="JU59" s="0"/>
      <c r="JV59" s="0"/>
      <c r="JW59" s="0"/>
      <c r="JX59" s="0"/>
      <c r="JY59" s="0"/>
      <c r="JZ59" s="0"/>
      <c r="KA59" s="0"/>
      <c r="KB59" s="0"/>
      <c r="KC59" s="0"/>
      <c r="KD59" s="0"/>
      <c r="KE59" s="0"/>
      <c r="KF59" s="0"/>
      <c r="KG59" s="0"/>
      <c r="KH59" s="0"/>
      <c r="KI59" s="0"/>
      <c r="KJ59" s="0"/>
      <c r="KK59" s="0"/>
      <c r="KL59" s="0"/>
      <c r="KM59" s="0"/>
      <c r="KN59" s="0"/>
      <c r="KO59" s="0"/>
      <c r="KP59" s="0"/>
      <c r="KQ59" s="0"/>
      <c r="KR59" s="0"/>
      <c r="KS59" s="0"/>
      <c r="KT59" s="0"/>
      <c r="KU59" s="0"/>
      <c r="KV59" s="0"/>
      <c r="KW59" s="0"/>
      <c r="KX59" s="0"/>
      <c r="KY59" s="0"/>
      <c r="KZ59" s="0"/>
      <c r="LA59" s="0"/>
      <c r="LB59" s="0"/>
      <c r="LC59" s="0"/>
      <c r="LD59" s="0"/>
      <c r="LE59" s="0"/>
      <c r="LF59" s="0"/>
      <c r="LG59" s="0"/>
      <c r="LH59" s="0"/>
      <c r="LI59" s="0"/>
      <c r="LJ59" s="0"/>
      <c r="LK59" s="0"/>
      <c r="LL59" s="0"/>
      <c r="LM59" s="0"/>
      <c r="LN59" s="0"/>
      <c r="LO59" s="0"/>
      <c r="LP59" s="0"/>
      <c r="LQ59" s="0"/>
      <c r="LR59" s="0"/>
      <c r="LS59" s="0"/>
      <c r="LT59" s="0"/>
      <c r="LU59" s="0"/>
      <c r="LV59" s="0"/>
      <c r="LW59" s="0"/>
      <c r="LX59" s="0"/>
      <c r="LY59" s="0"/>
      <c r="LZ59" s="0"/>
      <c r="MA59" s="0"/>
      <c r="MB59" s="0"/>
      <c r="MC59" s="0"/>
      <c r="MD59" s="0"/>
      <c r="ME59" s="0"/>
      <c r="MF59" s="0"/>
      <c r="MG59" s="0"/>
      <c r="MH59" s="0"/>
      <c r="MI59" s="0"/>
      <c r="MJ59" s="0"/>
      <c r="MK59" s="0"/>
      <c r="ML59" s="0"/>
      <c r="MM59" s="0"/>
      <c r="MN59" s="0"/>
      <c r="MO59" s="0"/>
      <c r="MP59" s="0"/>
      <c r="MQ59" s="0"/>
      <c r="MR59" s="0"/>
      <c r="MS59" s="0"/>
      <c r="MT59" s="0"/>
      <c r="MU59" s="0"/>
      <c r="MV59" s="0"/>
      <c r="MW59" s="0"/>
      <c r="MX59" s="0"/>
      <c r="MY59" s="0"/>
      <c r="MZ59" s="0"/>
      <c r="NA59" s="0"/>
      <c r="NB59" s="0"/>
      <c r="NC59" s="0"/>
      <c r="ND59" s="0"/>
      <c r="NE59" s="0"/>
      <c r="NF59" s="0"/>
      <c r="NG59" s="0"/>
      <c r="NH59" s="0"/>
      <c r="NI59" s="0"/>
      <c r="NJ59" s="0"/>
      <c r="NK59" s="0"/>
      <c r="NL59" s="0"/>
      <c r="NM59" s="0"/>
      <c r="NN59" s="0"/>
      <c r="NO59" s="0"/>
      <c r="NP59" s="0"/>
      <c r="NQ59" s="0"/>
      <c r="NR59" s="0"/>
      <c r="NS59" s="0"/>
      <c r="NT59" s="0"/>
      <c r="NU59" s="0"/>
      <c r="NV59" s="0"/>
      <c r="NW59" s="0"/>
      <c r="NX59" s="0"/>
      <c r="NY59" s="0"/>
      <c r="NZ59" s="0"/>
      <c r="OA59" s="0"/>
      <c r="OB59" s="0"/>
      <c r="OC59" s="0"/>
      <c r="OD59" s="0"/>
      <c r="OE59" s="0"/>
      <c r="OF59" s="0"/>
      <c r="OG59" s="0"/>
      <c r="OH59" s="0"/>
      <c r="OI59" s="0"/>
      <c r="OJ59" s="0"/>
      <c r="OK59" s="0"/>
      <c r="OL59" s="0"/>
      <c r="OM59" s="0"/>
      <c r="ON59" s="0"/>
      <c r="OO59" s="0"/>
      <c r="OP59" s="0"/>
      <c r="OQ59" s="0"/>
      <c r="OR59" s="0"/>
      <c r="OS59" s="0"/>
      <c r="OT59" s="0"/>
      <c r="OU59" s="0"/>
      <c r="OV59" s="0"/>
      <c r="OW59" s="0"/>
      <c r="OX59" s="0"/>
      <c r="OY59" s="0"/>
      <c r="OZ59" s="0"/>
      <c r="PA59" s="0"/>
      <c r="PB59" s="0"/>
      <c r="PC59" s="0"/>
      <c r="PD59" s="0"/>
      <c r="PE59" s="0"/>
      <c r="PF59" s="0"/>
      <c r="PG59" s="0"/>
      <c r="PH59" s="0"/>
      <c r="PI59" s="0"/>
      <c r="PJ59" s="0"/>
      <c r="PK59" s="0"/>
      <c r="PL59" s="0"/>
      <c r="PM59" s="0"/>
      <c r="PN59" s="0"/>
      <c r="PO59" s="0"/>
      <c r="PP59" s="0"/>
      <c r="PQ59" s="0"/>
      <c r="PR59" s="0"/>
      <c r="PS59" s="0"/>
      <c r="PT59" s="0"/>
      <c r="PU59" s="0"/>
      <c r="PV59" s="0"/>
      <c r="PW59" s="0"/>
      <c r="PX59" s="0"/>
      <c r="PY59" s="0"/>
      <c r="PZ59" s="0"/>
      <c r="QA59" s="0"/>
      <c r="QB59" s="0"/>
      <c r="QC59" s="0"/>
      <c r="QD59" s="0"/>
      <c r="QE59" s="0"/>
      <c r="QF59" s="0"/>
      <c r="QG59" s="0"/>
      <c r="QH59" s="0"/>
      <c r="QI59" s="0"/>
      <c r="QJ59" s="0"/>
      <c r="QK59" s="0"/>
      <c r="QL59" s="0"/>
      <c r="QM59" s="0"/>
      <c r="QN59" s="0"/>
      <c r="QO59" s="0"/>
      <c r="QP59" s="0"/>
      <c r="QQ59" s="0"/>
      <c r="QR59" s="0"/>
      <c r="QS59" s="0"/>
      <c r="QT59" s="0"/>
      <c r="QU59" s="0"/>
      <c r="QV59" s="0"/>
      <c r="QW59" s="0"/>
      <c r="QX59" s="0"/>
      <c r="QY59" s="0"/>
      <c r="QZ59" s="0"/>
      <c r="RA59" s="0"/>
      <c r="RB59" s="0"/>
      <c r="RC59" s="0"/>
      <c r="RD59" s="0"/>
      <c r="RE59" s="0"/>
      <c r="RF59" s="0"/>
      <c r="RG59" s="0"/>
      <c r="RH59" s="0"/>
      <c r="RI59" s="0"/>
      <c r="RJ59" s="0"/>
      <c r="RK59" s="0"/>
      <c r="RL59" s="0"/>
      <c r="RM59" s="0"/>
      <c r="RN59" s="0"/>
      <c r="RO59" s="0"/>
      <c r="RP59" s="0"/>
      <c r="RQ59" s="0"/>
      <c r="RR59" s="0"/>
      <c r="RS59" s="0"/>
      <c r="RT59" s="0"/>
      <c r="RU59" s="0"/>
      <c r="RV59" s="0"/>
      <c r="RW59" s="0"/>
      <c r="RX59" s="0"/>
      <c r="RY59" s="0"/>
      <c r="RZ59" s="0"/>
      <c r="SA59" s="0"/>
      <c r="SB59" s="0"/>
      <c r="SC59" s="0"/>
      <c r="SD59" s="0"/>
      <c r="SE59" s="0"/>
      <c r="SF59" s="0"/>
      <c r="SG59" s="0"/>
      <c r="SH59" s="0"/>
      <c r="SI59" s="0"/>
      <c r="SJ59" s="0"/>
      <c r="SK59" s="0"/>
      <c r="SL59" s="0"/>
      <c r="SM59" s="0"/>
      <c r="SN59" s="0"/>
      <c r="SO59" s="0"/>
      <c r="SP59" s="0"/>
      <c r="SQ59" s="0"/>
      <c r="SR59" s="0"/>
      <c r="SS59" s="0"/>
      <c r="ST59" s="0"/>
      <c r="SU59" s="0"/>
      <c r="SV59" s="0"/>
      <c r="SW59" s="0"/>
      <c r="SX59" s="0"/>
      <c r="SY59" s="0"/>
      <c r="SZ59" s="0"/>
      <c r="TA59" s="0"/>
      <c r="TB59" s="0"/>
      <c r="TC59" s="0"/>
      <c r="TD59" s="0"/>
      <c r="TE59" s="0"/>
      <c r="TF59" s="0"/>
      <c r="TG59" s="0"/>
      <c r="TH59" s="0"/>
      <c r="TI59" s="0"/>
      <c r="TJ59" s="0"/>
      <c r="TK59" s="0"/>
      <c r="TL59" s="0"/>
      <c r="TM59" s="0"/>
      <c r="TN59" s="0"/>
      <c r="TO59" s="0"/>
      <c r="TP59" s="0"/>
      <c r="TQ59" s="0"/>
      <c r="TR59" s="0"/>
      <c r="TS59" s="0"/>
      <c r="TT59" s="0"/>
      <c r="TU59" s="0"/>
      <c r="TV59" s="0"/>
      <c r="TW59" s="0"/>
      <c r="TX59" s="0"/>
      <c r="TY59" s="0"/>
      <c r="TZ59" s="0"/>
      <c r="UA59" s="0"/>
      <c r="UB59" s="0"/>
      <c r="UC59" s="0"/>
      <c r="UD59" s="0"/>
      <c r="UE59" s="0"/>
      <c r="UF59" s="0"/>
      <c r="UG59" s="0"/>
      <c r="UH59" s="0"/>
      <c r="UI59" s="0"/>
      <c r="UJ59" s="0"/>
      <c r="UK59" s="0"/>
      <c r="UL59" s="0"/>
      <c r="UM59" s="0"/>
      <c r="UN59" s="0"/>
      <c r="UO59" s="0"/>
      <c r="UP59" s="0"/>
      <c r="UQ59" s="0"/>
      <c r="UR59" s="0"/>
      <c r="US59" s="0"/>
      <c r="UT59" s="0"/>
      <c r="UU59" s="0"/>
      <c r="UV59" s="0"/>
      <c r="UW59" s="0"/>
      <c r="UX59" s="0"/>
      <c r="UY59" s="0"/>
      <c r="UZ59" s="0"/>
      <c r="VA59" s="0"/>
      <c r="VB59" s="0"/>
      <c r="VC59" s="0"/>
      <c r="VD59" s="0"/>
      <c r="VE59" s="0"/>
      <c r="VF59" s="0"/>
      <c r="VG59" s="0"/>
      <c r="VH59" s="0"/>
      <c r="VI59" s="0"/>
      <c r="VJ59" s="0"/>
      <c r="VK59" s="0"/>
      <c r="VL59" s="0"/>
      <c r="VM59" s="0"/>
      <c r="VN59" s="0"/>
      <c r="VO59" s="0"/>
      <c r="VP59" s="0"/>
      <c r="VQ59" s="0"/>
      <c r="VR59" s="0"/>
      <c r="VS59" s="0"/>
      <c r="VT59" s="0"/>
      <c r="VU59" s="0"/>
      <c r="VV59" s="0"/>
      <c r="VW59" s="0"/>
      <c r="VX59" s="0"/>
      <c r="VY59" s="0"/>
      <c r="VZ59" s="0"/>
      <c r="WA59" s="0"/>
      <c r="WB59" s="0"/>
      <c r="WC59" s="0"/>
      <c r="WD59" s="0"/>
      <c r="WE59" s="0"/>
      <c r="WF59" s="0"/>
      <c r="WG59" s="0"/>
      <c r="WH59" s="0"/>
      <c r="WI59" s="0"/>
      <c r="WJ59" s="0"/>
      <c r="WK59" s="0"/>
      <c r="WL59" s="0"/>
      <c r="WM59" s="0"/>
      <c r="WN59" s="0"/>
      <c r="WO59" s="0"/>
      <c r="WP59" s="0"/>
      <c r="WQ59" s="0"/>
      <c r="WR59" s="0"/>
      <c r="WS59" s="0"/>
      <c r="WT59" s="0"/>
      <c r="WU59" s="0"/>
      <c r="WV59" s="0"/>
      <c r="WW59" s="0"/>
      <c r="WX59" s="0"/>
      <c r="WY59" s="0"/>
      <c r="WZ59" s="0"/>
      <c r="XA59" s="0"/>
      <c r="XB59" s="0"/>
      <c r="XC59" s="0"/>
      <c r="XD59" s="0"/>
      <c r="XE59" s="0"/>
      <c r="XF59" s="0"/>
      <c r="XG59" s="0"/>
      <c r="XH59" s="0"/>
      <c r="XI59" s="0"/>
      <c r="XJ59" s="0"/>
      <c r="XK59" s="0"/>
      <c r="XL59" s="0"/>
      <c r="XM59" s="0"/>
      <c r="XN59" s="0"/>
      <c r="XO59" s="0"/>
      <c r="XP59" s="0"/>
      <c r="XQ59" s="0"/>
      <c r="XR59" s="0"/>
      <c r="XS59" s="0"/>
      <c r="XT59" s="0"/>
      <c r="XU59" s="0"/>
      <c r="XV59" s="0"/>
      <c r="XW59" s="0"/>
      <c r="XX59" s="0"/>
      <c r="XY59" s="0"/>
      <c r="XZ59" s="0"/>
      <c r="YA59" s="0"/>
      <c r="YB59" s="0"/>
      <c r="YC59" s="0"/>
      <c r="YD59" s="0"/>
      <c r="YE59" s="0"/>
      <c r="YF59" s="0"/>
      <c r="YG59" s="0"/>
      <c r="YH59" s="0"/>
      <c r="YI59" s="0"/>
      <c r="YJ59" s="0"/>
      <c r="YK59" s="0"/>
      <c r="YL59" s="0"/>
      <c r="YM59" s="0"/>
      <c r="YN59" s="0"/>
      <c r="YO59" s="0"/>
      <c r="YP59" s="0"/>
      <c r="YQ59" s="0"/>
      <c r="YR59" s="0"/>
      <c r="YS59" s="0"/>
      <c r="YT59" s="0"/>
      <c r="YU59" s="0"/>
      <c r="YV59" s="0"/>
      <c r="YW59" s="0"/>
      <c r="YX59" s="0"/>
      <c r="YY59" s="0"/>
      <c r="YZ59" s="0"/>
      <c r="ZA59" s="0"/>
      <c r="ZB59" s="0"/>
      <c r="ZC59" s="0"/>
      <c r="ZD59" s="0"/>
      <c r="ZE59" s="0"/>
      <c r="ZF59" s="0"/>
      <c r="ZG59" s="0"/>
      <c r="ZH59" s="0"/>
      <c r="ZI59" s="0"/>
      <c r="ZJ59" s="0"/>
      <c r="ZK59" s="0"/>
      <c r="ZL59" s="0"/>
      <c r="ZM59" s="0"/>
      <c r="ZN59" s="0"/>
      <c r="ZO59" s="0"/>
      <c r="ZP59" s="0"/>
      <c r="ZQ59" s="0"/>
      <c r="ZR59" s="0"/>
      <c r="ZS59" s="0"/>
      <c r="ZT59" s="0"/>
      <c r="ZU59" s="0"/>
      <c r="ZV59" s="0"/>
      <c r="ZW59" s="0"/>
      <c r="ZX59" s="0"/>
      <c r="ZY59" s="0"/>
      <c r="ZZ59" s="0"/>
      <c r="AAA59" s="0"/>
      <c r="AAB59" s="0"/>
      <c r="AAC59" s="0"/>
      <c r="AAD59" s="0"/>
      <c r="AAE59" s="0"/>
      <c r="AAF59" s="0"/>
      <c r="AAG59" s="0"/>
      <c r="AAH59" s="0"/>
      <c r="AAI59" s="0"/>
      <c r="AAJ59" s="0"/>
      <c r="AAK59" s="0"/>
      <c r="AAL59" s="0"/>
      <c r="AAM59" s="0"/>
      <c r="AAN59" s="0"/>
      <c r="AAO59" s="0"/>
      <c r="AAP59" s="0"/>
      <c r="AAQ59" s="0"/>
      <c r="AAR59" s="0"/>
      <c r="AAS59" s="0"/>
      <c r="AAT59" s="0"/>
      <c r="AAU59" s="0"/>
      <c r="AAV59" s="0"/>
      <c r="AAW59" s="0"/>
      <c r="AAX59" s="0"/>
      <c r="AAY59" s="0"/>
      <c r="AAZ59" s="0"/>
      <c r="ABA59" s="0"/>
      <c r="ABB59" s="0"/>
      <c r="ABC59" s="0"/>
      <c r="ABD59" s="0"/>
      <c r="ABE59" s="0"/>
      <c r="ABF59" s="0"/>
      <c r="ABG59" s="0"/>
      <c r="ABH59" s="0"/>
      <c r="ABI59" s="0"/>
      <c r="ABJ59" s="0"/>
      <c r="ABK59" s="0"/>
      <c r="ABL59" s="0"/>
      <c r="ABM59" s="0"/>
      <c r="ABN59" s="0"/>
      <c r="ABO59" s="0"/>
      <c r="ABP59" s="0"/>
      <c r="ABQ59" s="0"/>
      <c r="ABR59" s="0"/>
      <c r="ABS59" s="0"/>
      <c r="ABT59" s="0"/>
      <c r="ABU59" s="0"/>
      <c r="ABV59" s="0"/>
      <c r="ABW59" s="0"/>
      <c r="ABX59" s="0"/>
      <c r="ABY59" s="0"/>
      <c r="ABZ59" s="0"/>
      <c r="ACA59" s="0"/>
      <c r="ACB59" s="0"/>
      <c r="ACC59" s="0"/>
      <c r="ACD59" s="0"/>
      <c r="ACE59" s="0"/>
      <c r="ACF59" s="0"/>
      <c r="ACG59" s="0"/>
      <c r="ACH59" s="0"/>
      <c r="ACI59" s="0"/>
      <c r="ACJ59" s="0"/>
      <c r="ACK59" s="0"/>
      <c r="ACL59" s="0"/>
      <c r="ACM59" s="0"/>
      <c r="ACN59" s="0"/>
      <c r="ACO59" s="0"/>
      <c r="ACP59" s="0"/>
      <c r="ACQ59" s="0"/>
      <c r="ACR59" s="0"/>
      <c r="ACS59" s="0"/>
      <c r="ACT59" s="0"/>
      <c r="ACU59" s="0"/>
      <c r="ACV59" s="0"/>
      <c r="ACW59" s="0"/>
      <c r="ACX59" s="0"/>
      <c r="ACY59" s="0"/>
      <c r="ACZ59" s="0"/>
      <c r="ADA59" s="0"/>
      <c r="ADB59" s="0"/>
      <c r="ADC59" s="0"/>
      <c r="ADD59" s="0"/>
      <c r="ADE59" s="0"/>
      <c r="ADF59" s="0"/>
      <c r="ADG59" s="0"/>
      <c r="ADH59" s="0"/>
      <c r="ADI59" s="0"/>
      <c r="ADJ59" s="0"/>
      <c r="ADK59" s="0"/>
      <c r="ADL59" s="0"/>
      <c r="ADM59" s="0"/>
      <c r="ADN59" s="0"/>
      <c r="ADO59" s="0"/>
      <c r="ADP59" s="0"/>
      <c r="ADQ59" s="0"/>
      <c r="ADR59" s="0"/>
      <c r="ADS59" s="0"/>
      <c r="ADT59" s="0"/>
      <c r="ADU59" s="0"/>
      <c r="ADV59" s="0"/>
      <c r="ADW59" s="0"/>
      <c r="ADX59" s="0"/>
      <c r="ADY59" s="0"/>
      <c r="ADZ59" s="0"/>
      <c r="AEA59" s="0"/>
      <c r="AEB59" s="0"/>
      <c r="AEC59" s="0"/>
      <c r="AED59" s="0"/>
      <c r="AEE59" s="0"/>
      <c r="AEF59" s="0"/>
      <c r="AEG59" s="0"/>
      <c r="AEH59" s="0"/>
      <c r="AEI59" s="0"/>
      <c r="AEJ59" s="0"/>
      <c r="AEK59" s="0"/>
      <c r="AEL59" s="0"/>
      <c r="AEM59" s="0"/>
      <c r="AEN59" s="0"/>
      <c r="AEO59" s="0"/>
      <c r="AEP59" s="0"/>
      <c r="AEQ59" s="0"/>
      <c r="AER59" s="0"/>
      <c r="AES59" s="0"/>
      <c r="AET59" s="0"/>
      <c r="AEU59" s="0"/>
      <c r="AEV59" s="0"/>
      <c r="AEW59" s="0"/>
      <c r="AEX59" s="0"/>
      <c r="AEY59" s="0"/>
      <c r="AEZ59" s="0"/>
      <c r="AFA59" s="0"/>
      <c r="AFB59" s="0"/>
      <c r="AFC59" s="0"/>
      <c r="AFD59" s="0"/>
      <c r="AFE59" s="0"/>
      <c r="AFF59" s="0"/>
      <c r="AFG59" s="0"/>
      <c r="AFH59" s="0"/>
      <c r="AFI59" s="0"/>
      <c r="AFJ59" s="0"/>
      <c r="AFK59" s="0"/>
      <c r="AFL59" s="0"/>
      <c r="AFM59" s="0"/>
      <c r="AFN59" s="0"/>
      <c r="AFO59" s="0"/>
      <c r="AFP59" s="0"/>
      <c r="AFQ59" s="0"/>
      <c r="AFR59" s="0"/>
      <c r="AFS59" s="0"/>
      <c r="AFT59" s="0"/>
      <c r="AFU59" s="0"/>
      <c r="AFV59" s="0"/>
      <c r="AFW59" s="0"/>
      <c r="AFX59" s="0"/>
      <c r="AFY59" s="0"/>
      <c r="AFZ59" s="0"/>
      <c r="AGA59" s="0"/>
      <c r="AGB59" s="0"/>
      <c r="AGC59" s="0"/>
      <c r="AGD59" s="0"/>
      <c r="AGE59" s="0"/>
      <c r="AGF59" s="0"/>
      <c r="AGG59" s="0"/>
      <c r="AGH59" s="0"/>
      <c r="AGI59" s="0"/>
      <c r="AGJ59" s="0"/>
      <c r="AGK59" s="0"/>
      <c r="AGL59" s="0"/>
      <c r="AGM59" s="0"/>
      <c r="AGN59" s="0"/>
      <c r="AGO59" s="0"/>
      <c r="AGP59" s="0"/>
      <c r="AGQ59" s="0"/>
      <c r="AGR59" s="0"/>
      <c r="AGS59" s="0"/>
      <c r="AGT59" s="0"/>
      <c r="AGU59" s="0"/>
      <c r="AGV59" s="0"/>
      <c r="AGW59" s="0"/>
      <c r="AGX59" s="0"/>
      <c r="AGY59" s="0"/>
      <c r="AGZ59" s="0"/>
      <c r="AHA59" s="0"/>
      <c r="AHB59" s="0"/>
      <c r="AHC59" s="0"/>
      <c r="AHD59" s="0"/>
      <c r="AHE59" s="0"/>
      <c r="AHF59" s="0"/>
      <c r="AHG59" s="0"/>
      <c r="AHH59" s="0"/>
      <c r="AHI59" s="0"/>
      <c r="AHJ59" s="0"/>
      <c r="AHK59" s="0"/>
      <c r="AHL59" s="0"/>
      <c r="AHM59" s="0"/>
      <c r="AHN59" s="0"/>
      <c r="AHO59" s="0"/>
      <c r="AHP59" s="0"/>
      <c r="AHQ59" s="0"/>
      <c r="AHR59" s="0"/>
      <c r="AHS59" s="0"/>
      <c r="AHT59" s="0"/>
      <c r="AHU59" s="0"/>
      <c r="AHV59" s="0"/>
      <c r="AHW59" s="0"/>
      <c r="AHX59" s="0"/>
      <c r="AHY59" s="0"/>
      <c r="AHZ59" s="0"/>
      <c r="AIA59" s="0"/>
      <c r="AIB59" s="0"/>
      <c r="AIC59" s="0"/>
      <c r="AID59" s="0"/>
      <c r="AIE59" s="0"/>
      <c r="AIF59" s="0"/>
      <c r="AIG59" s="0"/>
      <c r="AIH59" s="0"/>
      <c r="AII59" s="0"/>
      <c r="AIJ59" s="0"/>
      <c r="AIK59" s="0"/>
      <c r="AIL59" s="0"/>
      <c r="AIM59" s="0"/>
      <c r="AIN59" s="0"/>
      <c r="AIO59" s="0"/>
      <c r="AIP59" s="0"/>
      <c r="AIQ59" s="0"/>
      <c r="AIR59" s="0"/>
      <c r="AIS59" s="0"/>
      <c r="AIT59" s="0"/>
      <c r="AIU59" s="0"/>
      <c r="AIV59" s="0"/>
      <c r="AIW59" s="0"/>
      <c r="AIX59" s="0"/>
      <c r="AIY59" s="0"/>
      <c r="AIZ59" s="0"/>
      <c r="AJA59" s="0"/>
      <c r="AJB59" s="0"/>
      <c r="AJC59" s="0"/>
      <c r="AJD59" s="0"/>
      <c r="AJE59" s="0"/>
      <c r="AJF59" s="0"/>
      <c r="AJG59" s="0"/>
      <c r="AJH59" s="0"/>
      <c r="AJI59" s="0"/>
      <c r="AJJ59" s="0"/>
      <c r="AJK59" s="0"/>
      <c r="AJL59" s="0"/>
      <c r="AJM59" s="0"/>
      <c r="AJN59" s="0"/>
      <c r="AJO59" s="0"/>
      <c r="AJP59" s="0"/>
      <c r="AJQ59" s="0"/>
      <c r="AJR59" s="0"/>
      <c r="AJS59" s="0"/>
      <c r="AJT59" s="0"/>
      <c r="AJU59" s="0"/>
      <c r="AJV59" s="0"/>
      <c r="AJW59" s="0"/>
      <c r="AJX59" s="0"/>
      <c r="AJY59" s="0"/>
      <c r="AJZ59" s="0"/>
      <c r="AKA59" s="0"/>
      <c r="AKB59" s="0"/>
      <c r="AKC59" s="0"/>
      <c r="AKD59" s="0"/>
      <c r="AKE59" s="0"/>
      <c r="AKF59" s="0"/>
      <c r="AKG59" s="0"/>
      <c r="AKH59" s="0"/>
      <c r="AKI59" s="0"/>
      <c r="AKJ59" s="0"/>
      <c r="AKK59" s="0"/>
      <c r="AKL59" s="0"/>
      <c r="AKM59" s="0"/>
      <c r="AKN59" s="0"/>
      <c r="AKO59" s="0"/>
      <c r="AKP59" s="0"/>
      <c r="AKQ59" s="0"/>
      <c r="AKR59" s="0"/>
      <c r="AKS59" s="0"/>
      <c r="AKT59" s="0"/>
      <c r="AKU59" s="0"/>
      <c r="AKV59" s="0"/>
      <c r="AKW59" s="0"/>
      <c r="AKX59" s="0"/>
      <c r="AKY59" s="0"/>
      <c r="AKZ59" s="0"/>
      <c r="ALA59" s="0"/>
      <c r="ALB59" s="0"/>
      <c r="ALC59" s="0"/>
      <c r="ALD59" s="0"/>
      <c r="ALE59" s="0"/>
      <c r="ALF59" s="0"/>
      <c r="ALG59" s="0"/>
      <c r="ALH59" s="0"/>
      <c r="ALI59" s="0"/>
      <c r="ALJ59" s="0"/>
      <c r="ALK59" s="0"/>
      <c r="ALL59" s="0"/>
      <c r="ALM59" s="0"/>
      <c r="ALN59" s="0"/>
      <c r="ALO59" s="0"/>
      <c r="ALP59" s="0"/>
      <c r="ALQ59" s="0"/>
      <c r="ALR59" s="0"/>
      <c r="ALS59" s="0"/>
      <c r="ALT59" s="0"/>
      <c r="ALU59" s="0"/>
      <c r="ALV59" s="0"/>
      <c r="ALW59" s="0"/>
      <c r="ALX59" s="0"/>
      <c r="ALY59" s="0"/>
      <c r="ALZ59" s="0"/>
      <c r="AMA59" s="0"/>
      <c r="AMB59" s="0"/>
      <c r="AMC59" s="0"/>
      <c r="AMD59" s="0"/>
      <c r="AME59" s="0"/>
      <c r="AMF59" s="0"/>
      <c r="AMG59" s="0"/>
      <c r="AMH59" s="0"/>
      <c r="AMI59" s="0"/>
      <c r="AMJ59" s="0"/>
    </row>
    <row r="60" customFormat="false" ht="20.25" hidden="false" customHeight="true" outlineLevel="0" collapsed="false">
      <c r="A60" s="0"/>
      <c r="B60" s="144"/>
      <c r="C60" s="118"/>
      <c r="D60" s="118"/>
      <c r="E60" s="118"/>
      <c r="F60" s="149" t="n">
        <f aca="false">
C59</f>
        <v>
0</v>
      </c>
      <c r="G60" s="145"/>
      <c r="H60" s="146"/>
      <c r="I60" s="146"/>
      <c r="J60" s="146"/>
      <c r="K60" s="146"/>
      <c r="L60" s="147"/>
      <c r="M60" s="147"/>
      <c r="N60" s="147"/>
      <c r="O60" s="147"/>
      <c r="P60" s="150" t="s">
        <v>
63</v>
      </c>
      <c r="Q60" s="150"/>
      <c r="R60" s="150"/>
      <c r="S60" s="121" t="str">
        <f aca="false">
IF(S58="","",VLOOKUP(S58,'シフト記号表（勤務時間帯)'!$C$5:$U$36,19,0))</f>
        <v>
</v>
      </c>
      <c r="T60" s="122" t="str">
        <f aca="false">
IF(T58="","",VLOOKUP(T58,'シフト記号表（勤務時間帯)'!$C$5:$U$36,19,0))</f>
        <v>
</v>
      </c>
      <c r="U60" s="122" t="str">
        <f aca="false">
IF(U58="","",VLOOKUP(U58,'シフト記号表（勤務時間帯)'!$C$5:$U$36,19,0))</f>
        <v>
</v>
      </c>
      <c r="V60" s="122" t="str">
        <f aca="false">
IF(V58="","",VLOOKUP(V58,'シフト記号表（勤務時間帯)'!$C$5:$U$36,19,0))</f>
        <v>
</v>
      </c>
      <c r="W60" s="122" t="str">
        <f aca="false">
IF(W58="","",VLOOKUP(W58,'シフト記号表（勤務時間帯)'!$C$5:$U$36,19,0))</f>
        <v>
</v>
      </c>
      <c r="X60" s="122" t="str">
        <f aca="false">
IF(X58="","",VLOOKUP(X58,'シフト記号表（勤務時間帯)'!$C$5:$U$36,19,0))</f>
        <v>
</v>
      </c>
      <c r="Y60" s="123" t="str">
        <f aca="false">
IF(Y58="","",VLOOKUP(Y58,'シフト記号表（勤務時間帯)'!$C$5:$U$36,19,0))</f>
        <v>
</v>
      </c>
      <c r="Z60" s="121" t="str">
        <f aca="false">
IF(Z58="","",VLOOKUP(Z58,'シフト記号表（勤務時間帯)'!$C$5:$U$36,19,0))</f>
        <v>
</v>
      </c>
      <c r="AA60" s="122" t="str">
        <f aca="false">
IF(AA58="","",VLOOKUP(AA58,'シフト記号表（勤務時間帯)'!$C$5:$U$36,19,0))</f>
        <v>
</v>
      </c>
      <c r="AB60" s="122" t="str">
        <f aca="false">
IF(AB58="","",VLOOKUP(AB58,'シフト記号表（勤務時間帯)'!$C$5:$U$36,19,0))</f>
        <v>
</v>
      </c>
      <c r="AC60" s="122" t="str">
        <f aca="false">
IF(AC58="","",VLOOKUP(AC58,'シフト記号表（勤務時間帯)'!$C$5:$U$36,19,0))</f>
        <v>
</v>
      </c>
      <c r="AD60" s="122" t="str">
        <f aca="false">
IF(AD58="","",VLOOKUP(AD58,'シフト記号表（勤務時間帯)'!$C$5:$U$36,19,0))</f>
        <v>
</v>
      </c>
      <c r="AE60" s="122" t="str">
        <f aca="false">
IF(AE58="","",VLOOKUP(AE58,'シフト記号表（勤務時間帯)'!$C$5:$U$36,19,0))</f>
        <v>
</v>
      </c>
      <c r="AF60" s="123" t="str">
        <f aca="false">
IF(AF58="","",VLOOKUP(AF58,'シフト記号表（勤務時間帯)'!$C$5:$U$36,19,0))</f>
        <v>
</v>
      </c>
      <c r="AG60" s="121" t="str">
        <f aca="false">
IF(AG58="","",VLOOKUP(AG58,'シフト記号表（勤務時間帯)'!$C$5:$U$36,19,0))</f>
        <v>
</v>
      </c>
      <c r="AH60" s="122" t="str">
        <f aca="false">
IF(AH58="","",VLOOKUP(AH58,'シフト記号表（勤務時間帯)'!$C$5:$U$36,19,0))</f>
        <v>
</v>
      </c>
      <c r="AI60" s="122" t="str">
        <f aca="false">
IF(AI58="","",VLOOKUP(AI58,'シフト記号表（勤務時間帯)'!$C$5:$U$36,19,0))</f>
        <v>
</v>
      </c>
      <c r="AJ60" s="122" t="str">
        <f aca="false">
IF(AJ58="","",VLOOKUP(AJ58,'シフト記号表（勤務時間帯)'!$C$5:$U$36,19,0))</f>
        <v>
</v>
      </c>
      <c r="AK60" s="122" t="str">
        <f aca="false">
IF(AK58="","",VLOOKUP(AK58,'シフト記号表（勤務時間帯)'!$C$5:$U$36,19,0))</f>
        <v>
</v>
      </c>
      <c r="AL60" s="122" t="str">
        <f aca="false">
IF(AL58="","",VLOOKUP(AL58,'シフト記号表（勤務時間帯)'!$C$5:$U$36,19,0))</f>
        <v>
</v>
      </c>
      <c r="AM60" s="123" t="str">
        <f aca="false">
IF(AM58="","",VLOOKUP(AM58,'シフト記号表（勤務時間帯)'!$C$5:$U$36,19,0))</f>
        <v>
</v>
      </c>
      <c r="AN60" s="121" t="str">
        <f aca="false">
IF(AN58="","",VLOOKUP(AN58,'シフト記号表（勤務時間帯)'!$C$5:$U$36,19,0))</f>
        <v>
</v>
      </c>
      <c r="AO60" s="122" t="str">
        <f aca="false">
IF(AO58="","",VLOOKUP(AO58,'シフト記号表（勤務時間帯)'!$C$5:$U$36,19,0))</f>
        <v>
</v>
      </c>
      <c r="AP60" s="122" t="str">
        <f aca="false">
IF(AP58="","",VLOOKUP(AP58,'シフト記号表（勤務時間帯)'!$C$5:$U$36,19,0))</f>
        <v>
</v>
      </c>
      <c r="AQ60" s="122" t="str">
        <f aca="false">
IF(AQ58="","",VLOOKUP(AQ58,'シフト記号表（勤務時間帯)'!$C$5:$U$36,19,0))</f>
        <v>
</v>
      </c>
      <c r="AR60" s="122" t="str">
        <f aca="false">
IF(AR58="","",VLOOKUP(AR58,'シフト記号表（勤務時間帯)'!$C$5:$U$36,19,0))</f>
        <v>
</v>
      </c>
      <c r="AS60" s="122" t="str">
        <f aca="false">
IF(AS58="","",VLOOKUP(AS58,'シフト記号表（勤務時間帯)'!$C$5:$U$36,19,0))</f>
        <v>
</v>
      </c>
      <c r="AT60" s="123" t="str">
        <f aca="false">
IF(AT58="","",VLOOKUP(AT58,'シフト記号表（勤務時間帯)'!$C$5:$U$36,19,0))</f>
        <v>
</v>
      </c>
      <c r="AU60" s="121" t="str">
        <f aca="false">
IF(AU58="","",VLOOKUP(AU58,'シフト記号表（勤務時間帯)'!$C$5:$U$36,19,0))</f>
        <v>
</v>
      </c>
      <c r="AV60" s="122" t="str">
        <f aca="false">
IF(AV58="","",VLOOKUP(AV58,'シフト記号表（勤務時間帯)'!$C$5:$U$36,19,0))</f>
        <v>
</v>
      </c>
      <c r="AW60" s="123" t="str">
        <f aca="false">
IF(AW58="","",VLOOKUP(AW58,'シフト記号表（勤務時間帯)'!$C$5:$U$36,19,0))</f>
        <v>
</v>
      </c>
      <c r="AX60" s="154" t="n">
        <f aca="false">
IF($BB$3="計画",SUM(S60:AT60),IF($BB$3="実績",SUM(S60:AW60),""))</f>
        <v>
0</v>
      </c>
      <c r="AY60" s="154"/>
      <c r="AZ60" s="155" t="n">
        <f aca="false">
IF($BB$3="計画",AX60/4,IF($BB$3="実績",))</f>
        <v>
0</v>
      </c>
      <c r="BA60" s="155"/>
      <c r="BB60" s="148"/>
      <c r="BC60" s="148"/>
      <c r="BD60" s="148"/>
      <c r="BE60" s="148"/>
      <c r="BF60" s="148"/>
      <c r="BG60" s="0"/>
      <c r="BH60" s="0"/>
      <c r="BI60" s="0"/>
      <c r="BJ60" s="0"/>
      <c r="BK60" s="0"/>
      <c r="BL60" s="0"/>
      <c r="BM60" s="0"/>
      <c r="BN60" s="0"/>
      <c r="BO60" s="0"/>
      <c r="BP60" s="0"/>
      <c r="BQ60" s="0"/>
      <c r="BR60" s="0"/>
      <c r="BS60" s="0"/>
      <c r="BT60" s="0"/>
      <c r="BU60" s="0"/>
      <c r="BV60" s="0"/>
      <c r="BW60" s="0"/>
      <c r="BX60" s="0"/>
      <c r="BY60" s="0"/>
      <c r="BZ60" s="0"/>
      <c r="CA60" s="0"/>
      <c r="CB60" s="0"/>
      <c r="CC60" s="0"/>
      <c r="CD60" s="0"/>
      <c r="CE60" s="0"/>
      <c r="CF60" s="0"/>
      <c r="CG60" s="0"/>
      <c r="CH60" s="0"/>
      <c r="CI60" s="0"/>
      <c r="CJ60" s="0"/>
      <c r="CK60" s="0"/>
      <c r="CL60" s="0"/>
      <c r="CM60" s="0"/>
      <c r="CN60" s="0"/>
      <c r="CO60" s="0"/>
      <c r="CP60" s="0"/>
      <c r="CQ60" s="0"/>
      <c r="CR60" s="0"/>
      <c r="CS60" s="0"/>
      <c r="CT60" s="0"/>
      <c r="CU60" s="0"/>
      <c r="CV60" s="0"/>
      <c r="CW60" s="0"/>
      <c r="CX60" s="0"/>
      <c r="CY60" s="0"/>
      <c r="CZ60" s="0"/>
      <c r="DA60" s="0"/>
      <c r="DB60" s="0"/>
      <c r="DC60" s="0"/>
      <c r="DD60" s="0"/>
      <c r="DE60" s="0"/>
      <c r="DF60" s="0"/>
      <c r="DG60" s="0"/>
      <c r="DH60" s="0"/>
      <c r="DI60" s="0"/>
      <c r="DJ60" s="0"/>
      <c r="DK60" s="0"/>
      <c r="DL60" s="0"/>
      <c r="DM60" s="0"/>
      <c r="DN60" s="0"/>
      <c r="DO60" s="0"/>
      <c r="DP60" s="0"/>
      <c r="DQ60" s="0"/>
      <c r="DR60" s="0"/>
      <c r="DS60" s="0"/>
      <c r="DT60" s="0"/>
      <c r="DU60" s="0"/>
      <c r="DV60" s="0"/>
      <c r="DW60" s="0"/>
      <c r="DX60" s="0"/>
      <c r="DY60" s="0"/>
      <c r="DZ60" s="0"/>
      <c r="EA60" s="0"/>
      <c r="EB60" s="0"/>
      <c r="EC60" s="0"/>
      <c r="ED60" s="0"/>
      <c r="EE60" s="0"/>
      <c r="EF60" s="0"/>
      <c r="EG60" s="0"/>
      <c r="EH60" s="0"/>
      <c r="EI60" s="0"/>
      <c r="EJ60" s="0"/>
      <c r="EK60" s="0"/>
      <c r="EL60" s="0"/>
      <c r="EM60" s="0"/>
      <c r="EN60" s="0"/>
      <c r="EO60" s="0"/>
      <c r="EP60" s="0"/>
      <c r="EQ60" s="0"/>
      <c r="ER60" s="0"/>
      <c r="ES60" s="0"/>
      <c r="ET60" s="0"/>
      <c r="EU60" s="0"/>
      <c r="EV60" s="0"/>
      <c r="EW60" s="0"/>
      <c r="EX60" s="0"/>
      <c r="EY60" s="0"/>
      <c r="EZ60" s="0"/>
      <c r="FA60" s="0"/>
      <c r="FB60" s="0"/>
      <c r="FC60" s="0"/>
      <c r="FD60" s="0"/>
      <c r="FE60" s="0"/>
      <c r="FF60" s="0"/>
      <c r="FG60" s="0"/>
      <c r="FH60" s="0"/>
      <c r="FI60" s="0"/>
      <c r="FJ60" s="0"/>
      <c r="FK60" s="0"/>
      <c r="FL60" s="0"/>
      <c r="FM60" s="0"/>
      <c r="FN60" s="0"/>
      <c r="FO60" s="0"/>
      <c r="FP60" s="0"/>
      <c r="FQ60" s="0"/>
      <c r="FR60" s="0"/>
      <c r="FS60" s="0"/>
      <c r="FT60" s="0"/>
      <c r="FU60" s="0"/>
      <c r="FV60" s="0"/>
      <c r="FW60" s="0"/>
      <c r="FX60" s="0"/>
      <c r="FY60" s="0"/>
      <c r="FZ60" s="0"/>
      <c r="GA60" s="0"/>
      <c r="GB60" s="0"/>
      <c r="GC60" s="0"/>
      <c r="GD60" s="0"/>
      <c r="GE60" s="0"/>
      <c r="GF60" s="0"/>
      <c r="GG60" s="0"/>
      <c r="GH60" s="0"/>
      <c r="GI60" s="0"/>
      <c r="GJ60" s="0"/>
      <c r="GK60" s="0"/>
      <c r="GL60" s="0"/>
      <c r="GM60" s="0"/>
      <c r="GN60" s="0"/>
      <c r="GO60" s="0"/>
      <c r="GP60" s="0"/>
      <c r="GQ60" s="0"/>
      <c r="GR60" s="0"/>
      <c r="GS60" s="0"/>
      <c r="GT60" s="0"/>
      <c r="GU60" s="0"/>
      <c r="GV60" s="0"/>
      <c r="GW60" s="0"/>
      <c r="GX60" s="0"/>
      <c r="GY60" s="0"/>
      <c r="GZ60" s="0"/>
      <c r="HA60" s="0"/>
      <c r="HB60" s="0"/>
      <c r="HC60" s="0"/>
      <c r="HD60" s="0"/>
      <c r="HE60" s="0"/>
      <c r="HF60" s="0"/>
      <c r="HG60" s="0"/>
      <c r="HH60" s="0"/>
      <c r="HI60" s="0"/>
      <c r="HJ60" s="0"/>
      <c r="HK60" s="0"/>
      <c r="HL60" s="0"/>
      <c r="HM60" s="0"/>
      <c r="HN60" s="0"/>
      <c r="HO60" s="0"/>
      <c r="HP60" s="0"/>
      <c r="HQ60" s="0"/>
      <c r="HR60" s="0"/>
      <c r="HS60" s="0"/>
      <c r="HT60" s="0"/>
      <c r="HU60" s="0"/>
      <c r="HV60" s="0"/>
      <c r="HW60" s="0"/>
      <c r="HX60" s="0"/>
      <c r="HY60" s="0"/>
      <c r="HZ60" s="0"/>
      <c r="IA60" s="0"/>
      <c r="IB60" s="0"/>
      <c r="IC60" s="0"/>
      <c r="ID60" s="0"/>
      <c r="IE60" s="0"/>
      <c r="IF60" s="0"/>
      <c r="IG60" s="0"/>
      <c r="IH60" s="0"/>
      <c r="II60" s="0"/>
      <c r="IJ60" s="0"/>
      <c r="IK60" s="0"/>
      <c r="IL60" s="0"/>
      <c r="IM60" s="0"/>
      <c r="IN60" s="0"/>
      <c r="IO60" s="0"/>
      <c r="IP60" s="0"/>
      <c r="IQ60" s="0"/>
      <c r="IR60" s="0"/>
      <c r="IS60" s="0"/>
      <c r="IT60" s="0"/>
      <c r="IU60" s="0"/>
      <c r="IV60" s="0"/>
      <c r="IW60" s="0"/>
      <c r="IX60" s="0"/>
      <c r="IY60" s="0"/>
      <c r="IZ60" s="0"/>
      <c r="JA60" s="0"/>
      <c r="JB60" s="0"/>
      <c r="JC60" s="0"/>
      <c r="JD60" s="0"/>
      <c r="JE60" s="0"/>
      <c r="JF60" s="0"/>
      <c r="JG60" s="0"/>
      <c r="JH60" s="0"/>
      <c r="JI60" s="0"/>
      <c r="JJ60" s="0"/>
      <c r="JK60" s="0"/>
      <c r="JL60" s="0"/>
      <c r="JM60" s="0"/>
      <c r="JN60" s="0"/>
      <c r="JO60" s="0"/>
      <c r="JP60" s="0"/>
      <c r="JQ60" s="0"/>
      <c r="JR60" s="0"/>
      <c r="JS60" s="0"/>
      <c r="JT60" s="0"/>
      <c r="JU60" s="0"/>
      <c r="JV60" s="0"/>
      <c r="JW60" s="0"/>
      <c r="JX60" s="0"/>
      <c r="JY60" s="0"/>
      <c r="JZ60" s="0"/>
      <c r="KA60" s="0"/>
      <c r="KB60" s="0"/>
      <c r="KC60" s="0"/>
      <c r="KD60" s="0"/>
      <c r="KE60" s="0"/>
      <c r="KF60" s="0"/>
      <c r="KG60" s="0"/>
      <c r="KH60" s="0"/>
      <c r="KI60" s="0"/>
      <c r="KJ60" s="0"/>
      <c r="KK60" s="0"/>
      <c r="KL60" s="0"/>
      <c r="KM60" s="0"/>
      <c r="KN60" s="0"/>
      <c r="KO60" s="0"/>
      <c r="KP60" s="0"/>
      <c r="KQ60" s="0"/>
      <c r="KR60" s="0"/>
      <c r="KS60" s="0"/>
      <c r="KT60" s="0"/>
      <c r="KU60" s="0"/>
      <c r="KV60" s="0"/>
      <c r="KW60" s="0"/>
      <c r="KX60" s="0"/>
      <c r="KY60" s="0"/>
      <c r="KZ60" s="0"/>
      <c r="LA60" s="0"/>
      <c r="LB60" s="0"/>
      <c r="LC60" s="0"/>
      <c r="LD60" s="0"/>
      <c r="LE60" s="0"/>
      <c r="LF60" s="0"/>
      <c r="LG60" s="0"/>
      <c r="LH60" s="0"/>
      <c r="LI60" s="0"/>
      <c r="LJ60" s="0"/>
      <c r="LK60" s="0"/>
      <c r="LL60" s="0"/>
      <c r="LM60" s="0"/>
      <c r="LN60" s="0"/>
      <c r="LO60" s="0"/>
      <c r="LP60" s="0"/>
      <c r="LQ60" s="0"/>
      <c r="LR60" s="0"/>
      <c r="LS60" s="0"/>
      <c r="LT60" s="0"/>
      <c r="LU60" s="0"/>
      <c r="LV60" s="0"/>
      <c r="LW60" s="0"/>
      <c r="LX60" s="0"/>
      <c r="LY60" s="0"/>
      <c r="LZ60" s="0"/>
      <c r="MA60" s="0"/>
      <c r="MB60" s="0"/>
      <c r="MC60" s="0"/>
      <c r="MD60" s="0"/>
      <c r="ME60" s="0"/>
      <c r="MF60" s="0"/>
      <c r="MG60" s="0"/>
      <c r="MH60" s="0"/>
      <c r="MI60" s="0"/>
      <c r="MJ60" s="0"/>
      <c r="MK60" s="0"/>
      <c r="ML60" s="0"/>
      <c r="MM60" s="0"/>
      <c r="MN60" s="0"/>
      <c r="MO60" s="0"/>
      <c r="MP60" s="0"/>
      <c r="MQ60" s="0"/>
      <c r="MR60" s="0"/>
      <c r="MS60" s="0"/>
      <c r="MT60" s="0"/>
      <c r="MU60" s="0"/>
      <c r="MV60" s="0"/>
      <c r="MW60" s="0"/>
      <c r="MX60" s="0"/>
      <c r="MY60" s="0"/>
      <c r="MZ60" s="0"/>
      <c r="NA60" s="0"/>
      <c r="NB60" s="0"/>
      <c r="NC60" s="0"/>
      <c r="ND60" s="0"/>
      <c r="NE60" s="0"/>
      <c r="NF60" s="0"/>
      <c r="NG60" s="0"/>
      <c r="NH60" s="0"/>
      <c r="NI60" s="0"/>
      <c r="NJ60" s="0"/>
      <c r="NK60" s="0"/>
      <c r="NL60" s="0"/>
      <c r="NM60" s="0"/>
      <c r="NN60" s="0"/>
      <c r="NO60" s="0"/>
      <c r="NP60" s="0"/>
      <c r="NQ60" s="0"/>
      <c r="NR60" s="0"/>
      <c r="NS60" s="0"/>
      <c r="NT60" s="0"/>
      <c r="NU60" s="0"/>
      <c r="NV60" s="0"/>
      <c r="NW60" s="0"/>
      <c r="NX60" s="0"/>
      <c r="NY60" s="0"/>
      <c r="NZ60" s="0"/>
      <c r="OA60" s="0"/>
      <c r="OB60" s="0"/>
      <c r="OC60" s="0"/>
      <c r="OD60" s="0"/>
      <c r="OE60" s="0"/>
      <c r="OF60" s="0"/>
      <c r="OG60" s="0"/>
      <c r="OH60" s="0"/>
      <c r="OI60" s="0"/>
      <c r="OJ60" s="0"/>
      <c r="OK60" s="0"/>
      <c r="OL60" s="0"/>
      <c r="OM60" s="0"/>
      <c r="ON60" s="0"/>
      <c r="OO60" s="0"/>
      <c r="OP60" s="0"/>
      <c r="OQ60" s="0"/>
      <c r="OR60" s="0"/>
      <c r="OS60" s="0"/>
      <c r="OT60" s="0"/>
      <c r="OU60" s="0"/>
      <c r="OV60" s="0"/>
      <c r="OW60" s="0"/>
      <c r="OX60" s="0"/>
      <c r="OY60" s="0"/>
      <c r="OZ60" s="0"/>
      <c r="PA60" s="0"/>
      <c r="PB60" s="0"/>
      <c r="PC60" s="0"/>
      <c r="PD60" s="0"/>
      <c r="PE60" s="0"/>
      <c r="PF60" s="0"/>
      <c r="PG60" s="0"/>
      <c r="PH60" s="0"/>
      <c r="PI60" s="0"/>
      <c r="PJ60" s="0"/>
      <c r="PK60" s="0"/>
      <c r="PL60" s="0"/>
      <c r="PM60" s="0"/>
      <c r="PN60" s="0"/>
      <c r="PO60" s="0"/>
      <c r="PP60" s="0"/>
      <c r="PQ60" s="0"/>
      <c r="PR60" s="0"/>
      <c r="PS60" s="0"/>
      <c r="PT60" s="0"/>
      <c r="PU60" s="0"/>
      <c r="PV60" s="0"/>
      <c r="PW60" s="0"/>
      <c r="PX60" s="0"/>
      <c r="PY60" s="0"/>
      <c r="PZ60" s="0"/>
      <c r="QA60" s="0"/>
      <c r="QB60" s="0"/>
      <c r="QC60" s="0"/>
      <c r="QD60" s="0"/>
      <c r="QE60" s="0"/>
      <c r="QF60" s="0"/>
      <c r="QG60" s="0"/>
      <c r="QH60" s="0"/>
      <c r="QI60" s="0"/>
      <c r="QJ60" s="0"/>
      <c r="QK60" s="0"/>
      <c r="QL60" s="0"/>
      <c r="QM60" s="0"/>
      <c r="QN60" s="0"/>
      <c r="QO60" s="0"/>
      <c r="QP60" s="0"/>
      <c r="QQ60" s="0"/>
      <c r="QR60" s="0"/>
      <c r="QS60" s="0"/>
      <c r="QT60" s="0"/>
      <c r="QU60" s="0"/>
      <c r="QV60" s="0"/>
      <c r="QW60" s="0"/>
      <c r="QX60" s="0"/>
      <c r="QY60" s="0"/>
      <c r="QZ60" s="0"/>
      <c r="RA60" s="0"/>
      <c r="RB60" s="0"/>
      <c r="RC60" s="0"/>
      <c r="RD60" s="0"/>
      <c r="RE60" s="0"/>
      <c r="RF60" s="0"/>
      <c r="RG60" s="0"/>
      <c r="RH60" s="0"/>
      <c r="RI60" s="0"/>
      <c r="RJ60" s="0"/>
      <c r="RK60" s="0"/>
      <c r="RL60" s="0"/>
      <c r="RM60" s="0"/>
      <c r="RN60" s="0"/>
      <c r="RO60" s="0"/>
      <c r="RP60" s="0"/>
      <c r="RQ60" s="0"/>
      <c r="RR60" s="0"/>
      <c r="RS60" s="0"/>
      <c r="RT60" s="0"/>
      <c r="RU60" s="0"/>
      <c r="RV60" s="0"/>
      <c r="RW60" s="0"/>
      <c r="RX60" s="0"/>
      <c r="RY60" s="0"/>
      <c r="RZ60" s="0"/>
      <c r="SA60" s="0"/>
      <c r="SB60" s="0"/>
      <c r="SC60" s="0"/>
      <c r="SD60" s="0"/>
      <c r="SE60" s="0"/>
      <c r="SF60" s="0"/>
      <c r="SG60" s="0"/>
      <c r="SH60" s="0"/>
      <c r="SI60" s="0"/>
      <c r="SJ60" s="0"/>
      <c r="SK60" s="0"/>
      <c r="SL60" s="0"/>
      <c r="SM60" s="0"/>
      <c r="SN60" s="0"/>
      <c r="SO60" s="0"/>
      <c r="SP60" s="0"/>
      <c r="SQ60" s="0"/>
      <c r="SR60" s="0"/>
      <c r="SS60" s="0"/>
      <c r="ST60" s="0"/>
      <c r="SU60" s="0"/>
      <c r="SV60" s="0"/>
      <c r="SW60" s="0"/>
      <c r="SX60" s="0"/>
      <c r="SY60" s="0"/>
      <c r="SZ60" s="0"/>
      <c r="TA60" s="0"/>
      <c r="TB60" s="0"/>
      <c r="TC60" s="0"/>
      <c r="TD60" s="0"/>
      <c r="TE60" s="0"/>
      <c r="TF60" s="0"/>
      <c r="TG60" s="0"/>
      <c r="TH60" s="0"/>
      <c r="TI60" s="0"/>
      <c r="TJ60" s="0"/>
      <c r="TK60" s="0"/>
      <c r="TL60" s="0"/>
      <c r="TM60" s="0"/>
      <c r="TN60" s="0"/>
      <c r="TO60" s="0"/>
      <c r="TP60" s="0"/>
      <c r="TQ60" s="0"/>
      <c r="TR60" s="0"/>
      <c r="TS60" s="0"/>
      <c r="TT60" s="0"/>
      <c r="TU60" s="0"/>
      <c r="TV60" s="0"/>
      <c r="TW60" s="0"/>
      <c r="TX60" s="0"/>
      <c r="TY60" s="0"/>
      <c r="TZ60" s="0"/>
      <c r="UA60" s="0"/>
      <c r="UB60" s="0"/>
      <c r="UC60" s="0"/>
      <c r="UD60" s="0"/>
      <c r="UE60" s="0"/>
      <c r="UF60" s="0"/>
      <c r="UG60" s="0"/>
      <c r="UH60" s="0"/>
      <c r="UI60" s="0"/>
      <c r="UJ60" s="0"/>
      <c r="UK60" s="0"/>
      <c r="UL60" s="0"/>
      <c r="UM60" s="0"/>
      <c r="UN60" s="0"/>
      <c r="UO60" s="0"/>
      <c r="UP60" s="0"/>
      <c r="UQ60" s="0"/>
      <c r="UR60" s="0"/>
      <c r="US60" s="0"/>
      <c r="UT60" s="0"/>
      <c r="UU60" s="0"/>
      <c r="UV60" s="0"/>
      <c r="UW60" s="0"/>
      <c r="UX60" s="0"/>
      <c r="UY60" s="0"/>
      <c r="UZ60" s="0"/>
      <c r="VA60" s="0"/>
      <c r="VB60" s="0"/>
      <c r="VC60" s="0"/>
      <c r="VD60" s="0"/>
      <c r="VE60" s="0"/>
      <c r="VF60" s="0"/>
      <c r="VG60" s="0"/>
      <c r="VH60" s="0"/>
      <c r="VI60" s="0"/>
      <c r="VJ60" s="0"/>
      <c r="VK60" s="0"/>
      <c r="VL60" s="0"/>
      <c r="VM60" s="0"/>
      <c r="VN60" s="0"/>
      <c r="VO60" s="0"/>
      <c r="VP60" s="0"/>
      <c r="VQ60" s="0"/>
      <c r="VR60" s="0"/>
      <c r="VS60" s="0"/>
      <c r="VT60" s="0"/>
      <c r="VU60" s="0"/>
      <c r="VV60" s="0"/>
      <c r="VW60" s="0"/>
      <c r="VX60" s="0"/>
      <c r="VY60" s="0"/>
      <c r="VZ60" s="0"/>
      <c r="WA60" s="0"/>
      <c r="WB60" s="0"/>
      <c r="WC60" s="0"/>
      <c r="WD60" s="0"/>
      <c r="WE60" s="0"/>
      <c r="WF60" s="0"/>
      <c r="WG60" s="0"/>
      <c r="WH60" s="0"/>
      <c r="WI60" s="0"/>
      <c r="WJ60" s="0"/>
      <c r="WK60" s="0"/>
      <c r="WL60" s="0"/>
      <c r="WM60" s="0"/>
      <c r="WN60" s="0"/>
      <c r="WO60" s="0"/>
      <c r="WP60" s="0"/>
      <c r="WQ60" s="0"/>
      <c r="WR60" s="0"/>
      <c r="WS60" s="0"/>
      <c r="WT60" s="0"/>
      <c r="WU60" s="0"/>
      <c r="WV60" s="0"/>
      <c r="WW60" s="0"/>
      <c r="WX60" s="0"/>
      <c r="WY60" s="0"/>
      <c r="WZ60" s="0"/>
      <c r="XA60" s="0"/>
      <c r="XB60" s="0"/>
      <c r="XC60" s="0"/>
      <c r="XD60" s="0"/>
      <c r="XE60" s="0"/>
      <c r="XF60" s="0"/>
      <c r="XG60" s="0"/>
      <c r="XH60" s="0"/>
      <c r="XI60" s="0"/>
      <c r="XJ60" s="0"/>
      <c r="XK60" s="0"/>
      <c r="XL60" s="0"/>
      <c r="XM60" s="0"/>
      <c r="XN60" s="0"/>
      <c r="XO60" s="0"/>
      <c r="XP60" s="0"/>
      <c r="XQ60" s="0"/>
      <c r="XR60" s="0"/>
      <c r="XS60" s="0"/>
      <c r="XT60" s="0"/>
      <c r="XU60" s="0"/>
      <c r="XV60" s="0"/>
      <c r="XW60" s="0"/>
      <c r="XX60" s="0"/>
      <c r="XY60" s="0"/>
      <c r="XZ60" s="0"/>
      <c r="YA60" s="0"/>
      <c r="YB60" s="0"/>
      <c r="YC60" s="0"/>
      <c r="YD60" s="0"/>
      <c r="YE60" s="0"/>
      <c r="YF60" s="0"/>
      <c r="YG60" s="0"/>
      <c r="YH60" s="0"/>
      <c r="YI60" s="0"/>
      <c r="YJ60" s="0"/>
      <c r="YK60" s="0"/>
      <c r="YL60" s="0"/>
      <c r="YM60" s="0"/>
      <c r="YN60" s="0"/>
      <c r="YO60" s="0"/>
      <c r="YP60" s="0"/>
      <c r="YQ60" s="0"/>
      <c r="YR60" s="0"/>
      <c r="YS60" s="0"/>
      <c r="YT60" s="0"/>
      <c r="YU60" s="0"/>
      <c r="YV60" s="0"/>
      <c r="YW60" s="0"/>
      <c r="YX60" s="0"/>
      <c r="YY60" s="0"/>
      <c r="YZ60" s="0"/>
      <c r="ZA60" s="0"/>
      <c r="ZB60" s="0"/>
      <c r="ZC60" s="0"/>
      <c r="ZD60" s="0"/>
      <c r="ZE60" s="0"/>
      <c r="ZF60" s="0"/>
      <c r="ZG60" s="0"/>
      <c r="ZH60" s="0"/>
      <c r="ZI60" s="0"/>
      <c r="ZJ60" s="0"/>
      <c r="ZK60" s="0"/>
      <c r="ZL60" s="0"/>
      <c r="ZM60" s="0"/>
      <c r="ZN60" s="0"/>
      <c r="ZO60" s="0"/>
      <c r="ZP60" s="0"/>
      <c r="ZQ60" s="0"/>
      <c r="ZR60" s="0"/>
      <c r="ZS60" s="0"/>
      <c r="ZT60" s="0"/>
      <c r="ZU60" s="0"/>
      <c r="ZV60" s="0"/>
      <c r="ZW60" s="0"/>
      <c r="ZX60" s="0"/>
      <c r="ZY60" s="0"/>
      <c r="ZZ60" s="0"/>
      <c r="AAA60" s="0"/>
      <c r="AAB60" s="0"/>
      <c r="AAC60" s="0"/>
      <c r="AAD60" s="0"/>
      <c r="AAE60" s="0"/>
      <c r="AAF60" s="0"/>
      <c r="AAG60" s="0"/>
      <c r="AAH60" s="0"/>
      <c r="AAI60" s="0"/>
      <c r="AAJ60" s="0"/>
      <c r="AAK60" s="0"/>
      <c r="AAL60" s="0"/>
      <c r="AAM60" s="0"/>
      <c r="AAN60" s="0"/>
      <c r="AAO60" s="0"/>
      <c r="AAP60" s="0"/>
      <c r="AAQ60" s="0"/>
      <c r="AAR60" s="0"/>
      <c r="AAS60" s="0"/>
      <c r="AAT60" s="0"/>
      <c r="AAU60" s="0"/>
      <c r="AAV60" s="0"/>
      <c r="AAW60" s="0"/>
      <c r="AAX60" s="0"/>
      <c r="AAY60" s="0"/>
      <c r="AAZ60" s="0"/>
      <c r="ABA60" s="0"/>
      <c r="ABB60" s="0"/>
      <c r="ABC60" s="0"/>
      <c r="ABD60" s="0"/>
      <c r="ABE60" s="0"/>
      <c r="ABF60" s="0"/>
      <c r="ABG60" s="0"/>
      <c r="ABH60" s="0"/>
      <c r="ABI60" s="0"/>
      <c r="ABJ60" s="0"/>
      <c r="ABK60" s="0"/>
      <c r="ABL60" s="0"/>
      <c r="ABM60" s="0"/>
      <c r="ABN60" s="0"/>
      <c r="ABO60" s="0"/>
      <c r="ABP60" s="0"/>
      <c r="ABQ60" s="0"/>
      <c r="ABR60" s="0"/>
      <c r="ABS60" s="0"/>
      <c r="ABT60" s="0"/>
      <c r="ABU60" s="0"/>
      <c r="ABV60" s="0"/>
      <c r="ABW60" s="0"/>
      <c r="ABX60" s="0"/>
      <c r="ABY60" s="0"/>
      <c r="ABZ60" s="0"/>
      <c r="ACA60" s="0"/>
      <c r="ACB60" s="0"/>
      <c r="ACC60" s="0"/>
      <c r="ACD60" s="0"/>
      <c r="ACE60" s="0"/>
      <c r="ACF60" s="0"/>
      <c r="ACG60" s="0"/>
      <c r="ACH60" s="0"/>
      <c r="ACI60" s="0"/>
      <c r="ACJ60" s="0"/>
      <c r="ACK60" s="0"/>
      <c r="ACL60" s="0"/>
      <c r="ACM60" s="0"/>
      <c r="ACN60" s="0"/>
      <c r="ACO60" s="0"/>
      <c r="ACP60" s="0"/>
      <c r="ACQ60" s="0"/>
      <c r="ACR60" s="0"/>
      <c r="ACS60" s="0"/>
      <c r="ACT60" s="0"/>
      <c r="ACU60" s="0"/>
      <c r="ACV60" s="0"/>
      <c r="ACW60" s="0"/>
      <c r="ACX60" s="0"/>
      <c r="ACY60" s="0"/>
      <c r="ACZ60" s="0"/>
      <c r="ADA60" s="0"/>
      <c r="ADB60" s="0"/>
      <c r="ADC60" s="0"/>
      <c r="ADD60" s="0"/>
      <c r="ADE60" s="0"/>
      <c r="ADF60" s="0"/>
      <c r="ADG60" s="0"/>
      <c r="ADH60" s="0"/>
      <c r="ADI60" s="0"/>
      <c r="ADJ60" s="0"/>
      <c r="ADK60" s="0"/>
      <c r="ADL60" s="0"/>
      <c r="ADM60" s="0"/>
      <c r="ADN60" s="0"/>
      <c r="ADO60" s="0"/>
      <c r="ADP60" s="0"/>
      <c r="ADQ60" s="0"/>
      <c r="ADR60" s="0"/>
      <c r="ADS60" s="0"/>
      <c r="ADT60" s="0"/>
      <c r="ADU60" s="0"/>
      <c r="ADV60" s="0"/>
      <c r="ADW60" s="0"/>
      <c r="ADX60" s="0"/>
      <c r="ADY60" s="0"/>
      <c r="ADZ60" s="0"/>
      <c r="AEA60" s="0"/>
      <c r="AEB60" s="0"/>
      <c r="AEC60" s="0"/>
      <c r="AED60" s="0"/>
      <c r="AEE60" s="0"/>
      <c r="AEF60" s="0"/>
      <c r="AEG60" s="0"/>
      <c r="AEH60" s="0"/>
      <c r="AEI60" s="0"/>
      <c r="AEJ60" s="0"/>
      <c r="AEK60" s="0"/>
      <c r="AEL60" s="0"/>
      <c r="AEM60" s="0"/>
      <c r="AEN60" s="0"/>
      <c r="AEO60" s="0"/>
      <c r="AEP60" s="0"/>
      <c r="AEQ60" s="0"/>
      <c r="AER60" s="0"/>
      <c r="AES60" s="0"/>
      <c r="AET60" s="0"/>
      <c r="AEU60" s="0"/>
      <c r="AEV60" s="0"/>
      <c r="AEW60" s="0"/>
      <c r="AEX60" s="0"/>
      <c r="AEY60" s="0"/>
      <c r="AEZ60" s="0"/>
      <c r="AFA60" s="0"/>
      <c r="AFB60" s="0"/>
      <c r="AFC60" s="0"/>
      <c r="AFD60" s="0"/>
      <c r="AFE60" s="0"/>
      <c r="AFF60" s="0"/>
      <c r="AFG60" s="0"/>
      <c r="AFH60" s="0"/>
      <c r="AFI60" s="0"/>
      <c r="AFJ60" s="0"/>
      <c r="AFK60" s="0"/>
      <c r="AFL60" s="0"/>
      <c r="AFM60" s="0"/>
      <c r="AFN60" s="0"/>
      <c r="AFO60" s="0"/>
      <c r="AFP60" s="0"/>
      <c r="AFQ60" s="0"/>
      <c r="AFR60" s="0"/>
      <c r="AFS60" s="0"/>
      <c r="AFT60" s="0"/>
      <c r="AFU60" s="0"/>
      <c r="AFV60" s="0"/>
      <c r="AFW60" s="0"/>
      <c r="AFX60" s="0"/>
      <c r="AFY60" s="0"/>
      <c r="AFZ60" s="0"/>
      <c r="AGA60" s="0"/>
      <c r="AGB60" s="0"/>
      <c r="AGC60" s="0"/>
      <c r="AGD60" s="0"/>
      <c r="AGE60" s="0"/>
      <c r="AGF60" s="0"/>
      <c r="AGG60" s="0"/>
      <c r="AGH60" s="0"/>
      <c r="AGI60" s="0"/>
      <c r="AGJ60" s="0"/>
      <c r="AGK60" s="0"/>
      <c r="AGL60" s="0"/>
      <c r="AGM60" s="0"/>
      <c r="AGN60" s="0"/>
      <c r="AGO60" s="0"/>
      <c r="AGP60" s="0"/>
      <c r="AGQ60" s="0"/>
      <c r="AGR60" s="0"/>
      <c r="AGS60" s="0"/>
      <c r="AGT60" s="0"/>
      <c r="AGU60" s="0"/>
      <c r="AGV60" s="0"/>
      <c r="AGW60" s="0"/>
      <c r="AGX60" s="0"/>
      <c r="AGY60" s="0"/>
      <c r="AGZ60" s="0"/>
      <c r="AHA60" s="0"/>
      <c r="AHB60" s="0"/>
      <c r="AHC60" s="0"/>
      <c r="AHD60" s="0"/>
      <c r="AHE60" s="0"/>
      <c r="AHF60" s="0"/>
      <c r="AHG60" s="0"/>
      <c r="AHH60" s="0"/>
      <c r="AHI60" s="0"/>
      <c r="AHJ60" s="0"/>
      <c r="AHK60" s="0"/>
      <c r="AHL60" s="0"/>
      <c r="AHM60" s="0"/>
      <c r="AHN60" s="0"/>
      <c r="AHO60" s="0"/>
      <c r="AHP60" s="0"/>
      <c r="AHQ60" s="0"/>
      <c r="AHR60" s="0"/>
      <c r="AHS60" s="0"/>
      <c r="AHT60" s="0"/>
      <c r="AHU60" s="0"/>
      <c r="AHV60" s="0"/>
      <c r="AHW60" s="0"/>
      <c r="AHX60" s="0"/>
      <c r="AHY60" s="0"/>
      <c r="AHZ60" s="0"/>
      <c r="AIA60" s="0"/>
      <c r="AIB60" s="0"/>
      <c r="AIC60" s="0"/>
      <c r="AID60" s="0"/>
      <c r="AIE60" s="0"/>
      <c r="AIF60" s="0"/>
      <c r="AIG60" s="0"/>
      <c r="AIH60" s="0"/>
      <c r="AII60" s="0"/>
      <c r="AIJ60" s="0"/>
      <c r="AIK60" s="0"/>
      <c r="AIL60" s="0"/>
      <c r="AIM60" s="0"/>
      <c r="AIN60" s="0"/>
      <c r="AIO60" s="0"/>
      <c r="AIP60" s="0"/>
      <c r="AIQ60" s="0"/>
      <c r="AIR60" s="0"/>
      <c r="AIS60" s="0"/>
      <c r="AIT60" s="0"/>
      <c r="AIU60" s="0"/>
      <c r="AIV60" s="0"/>
      <c r="AIW60" s="0"/>
      <c r="AIX60" s="0"/>
      <c r="AIY60" s="0"/>
      <c r="AIZ60" s="0"/>
      <c r="AJA60" s="0"/>
      <c r="AJB60" s="0"/>
      <c r="AJC60" s="0"/>
      <c r="AJD60" s="0"/>
      <c r="AJE60" s="0"/>
      <c r="AJF60" s="0"/>
      <c r="AJG60" s="0"/>
      <c r="AJH60" s="0"/>
      <c r="AJI60" s="0"/>
      <c r="AJJ60" s="0"/>
      <c r="AJK60" s="0"/>
      <c r="AJL60" s="0"/>
      <c r="AJM60" s="0"/>
      <c r="AJN60" s="0"/>
      <c r="AJO60" s="0"/>
      <c r="AJP60" s="0"/>
      <c r="AJQ60" s="0"/>
      <c r="AJR60" s="0"/>
      <c r="AJS60" s="0"/>
      <c r="AJT60" s="0"/>
      <c r="AJU60" s="0"/>
      <c r="AJV60" s="0"/>
      <c r="AJW60" s="0"/>
      <c r="AJX60" s="0"/>
      <c r="AJY60" s="0"/>
      <c r="AJZ60" s="0"/>
      <c r="AKA60" s="0"/>
      <c r="AKB60" s="0"/>
      <c r="AKC60" s="0"/>
      <c r="AKD60" s="0"/>
      <c r="AKE60" s="0"/>
      <c r="AKF60" s="0"/>
      <c r="AKG60" s="0"/>
      <c r="AKH60" s="0"/>
      <c r="AKI60" s="0"/>
      <c r="AKJ60" s="0"/>
      <c r="AKK60" s="0"/>
      <c r="AKL60" s="0"/>
      <c r="AKM60" s="0"/>
      <c r="AKN60" s="0"/>
      <c r="AKO60" s="0"/>
      <c r="AKP60" s="0"/>
      <c r="AKQ60" s="0"/>
      <c r="AKR60" s="0"/>
      <c r="AKS60" s="0"/>
      <c r="AKT60" s="0"/>
      <c r="AKU60" s="0"/>
      <c r="AKV60" s="0"/>
      <c r="AKW60" s="0"/>
      <c r="AKX60" s="0"/>
      <c r="AKY60" s="0"/>
      <c r="AKZ60" s="0"/>
      <c r="ALA60" s="0"/>
      <c r="ALB60" s="0"/>
      <c r="ALC60" s="0"/>
      <c r="ALD60" s="0"/>
      <c r="ALE60" s="0"/>
      <c r="ALF60" s="0"/>
      <c r="ALG60" s="0"/>
      <c r="ALH60" s="0"/>
      <c r="ALI60" s="0"/>
      <c r="ALJ60" s="0"/>
      <c r="ALK60" s="0"/>
      <c r="ALL60" s="0"/>
      <c r="ALM60" s="0"/>
      <c r="ALN60" s="0"/>
      <c r="ALO60" s="0"/>
      <c r="ALP60" s="0"/>
      <c r="ALQ60" s="0"/>
      <c r="ALR60" s="0"/>
      <c r="ALS60" s="0"/>
      <c r="ALT60" s="0"/>
      <c r="ALU60" s="0"/>
      <c r="ALV60" s="0"/>
      <c r="ALW60" s="0"/>
      <c r="ALX60" s="0"/>
      <c r="ALY60" s="0"/>
      <c r="ALZ60" s="0"/>
      <c r="AMA60" s="0"/>
      <c r="AMB60" s="0"/>
      <c r="AMC60" s="0"/>
      <c r="AMD60" s="0"/>
      <c r="AME60" s="0"/>
      <c r="AMF60" s="0"/>
      <c r="AMG60" s="0"/>
      <c r="AMH60" s="0"/>
      <c r="AMI60" s="0"/>
      <c r="AMJ60" s="0"/>
    </row>
    <row r="61" s="156" customFormat="true" ht="6" hidden="false" customHeight="true" outlineLevel="0" collapsed="false">
      <c r="B61" s="157"/>
      <c r="C61" s="158"/>
      <c r="D61" s="158"/>
      <c r="E61" s="158"/>
      <c r="F61" s="159"/>
      <c r="G61" s="159"/>
      <c r="H61" s="160"/>
      <c r="I61" s="160"/>
      <c r="J61" s="160"/>
      <c r="K61" s="160"/>
      <c r="L61" s="159"/>
      <c r="M61" s="159"/>
      <c r="N61" s="159"/>
      <c r="O61" s="159"/>
      <c r="P61" s="161"/>
      <c r="Q61" s="161"/>
      <c r="R61" s="161"/>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c r="AV61" s="160"/>
      <c r="AW61" s="160"/>
      <c r="AX61" s="162"/>
      <c r="AY61" s="162"/>
      <c r="AZ61" s="162"/>
      <c r="BA61" s="162"/>
      <c r="BB61" s="159"/>
      <c r="BC61" s="159"/>
      <c r="BD61" s="159"/>
      <c r="BE61" s="159"/>
      <c r="BF61" s="163"/>
    </row>
    <row r="62" customFormat="false" ht="20.1" hidden="false" customHeight="true" outlineLevel="0" collapsed="false">
      <c r="A62" s="0"/>
      <c r="B62" s="164"/>
      <c r="C62" s="165"/>
      <c r="D62" s="165"/>
      <c r="E62" s="165"/>
      <c r="F62" s="165"/>
      <c r="G62" s="165"/>
      <c r="H62" s="166" t="s">
        <v>
87</v>
      </c>
      <c r="I62" s="166"/>
      <c r="J62" s="166"/>
      <c r="K62" s="166"/>
      <c r="L62" s="166"/>
      <c r="M62" s="166"/>
      <c r="N62" s="166"/>
      <c r="O62" s="166"/>
      <c r="P62" s="166"/>
      <c r="Q62" s="166"/>
      <c r="R62" s="166"/>
      <c r="S62" s="167" t="str">
        <f aca="false">
IF(SUMIF($F$22:$F$60, "生活相談員", S22:S60)=0,"",SUMIF($F$22:$F$60,"生活相談員",S22:S60))</f>
        <v>
</v>
      </c>
      <c r="T62" s="168" t="str">
        <f aca="false">
IF(SUMIF($F$22:$F$60, "生活相談員", T22:T60)=0,"",SUMIF($F$22:$F$60,"生活相談員",T22:T60))</f>
        <v>
</v>
      </c>
      <c r="U62" s="168" t="str">
        <f aca="false">
IF(SUMIF($F$22:$F$60, "生活相談員", U22:U60)=0,"",SUMIF($F$22:$F$60,"生活相談員",U22:U60))</f>
        <v>
</v>
      </c>
      <c r="V62" s="168" t="str">
        <f aca="false">
IF(SUMIF($F$22:$F$60, "生活相談員", V22:V60)=0,"",SUMIF($F$22:$F$60,"生活相談員",V22:V60))</f>
        <v>
</v>
      </c>
      <c r="W62" s="168" t="str">
        <f aca="false">
IF(SUMIF($F$22:$F$60, "生活相談員", W22:W60)=0,"",SUMIF($F$22:$F$60,"生活相談員",W22:W60))</f>
        <v>
</v>
      </c>
      <c r="X62" s="168" t="str">
        <f aca="false">
IF(SUMIF($F$22:$F$60, "生活相談員", X22:X60)=0,"",SUMIF($F$22:$F$60,"生活相談員",X22:X60))</f>
        <v>
</v>
      </c>
      <c r="Y62" s="169" t="str">
        <f aca="false">
IF(SUMIF($F$22:$F$60, "生活相談員", Y22:Y60)=0,"",SUMIF($F$22:$F$60,"生活相談員",Y22:Y60))</f>
        <v>
</v>
      </c>
      <c r="Z62" s="167" t="str">
        <f aca="false">
IF(SUMIF($F$22:$F$60, "生活相談員", Z22:Z60)=0,"",SUMIF($F$22:$F$60,"生活相談員",Z22:Z60))</f>
        <v>
</v>
      </c>
      <c r="AA62" s="168" t="str">
        <f aca="false">
IF(SUMIF($F$22:$F$60, "生活相談員", AA22:AA60)=0,"",SUMIF($F$22:$F$60,"生活相談員",AA22:AA60))</f>
        <v>
</v>
      </c>
      <c r="AB62" s="168" t="str">
        <f aca="false">
IF(SUMIF($F$22:$F$60, "生活相談員", AB22:AB60)=0,"",SUMIF($F$22:$F$60,"生活相談員",AB22:AB60))</f>
        <v>
</v>
      </c>
      <c r="AC62" s="168" t="str">
        <f aca="false">
IF(SUMIF($F$22:$F$60, "生活相談員", AC22:AC60)=0,"",SUMIF($F$22:$F$60,"生活相談員",AC22:AC60))</f>
        <v>
</v>
      </c>
      <c r="AD62" s="168" t="str">
        <f aca="false">
IF(SUMIF($F$22:$F$60, "生活相談員", AD22:AD60)=0,"",SUMIF($F$22:$F$60,"生活相談員",AD22:AD60))</f>
        <v>
</v>
      </c>
      <c r="AE62" s="168" t="str">
        <f aca="false">
IF(SUMIF($F$22:$F$60, "生活相談員", AE22:AE60)=0,"",SUMIF($F$22:$F$60,"生活相談員",AE22:AE60))</f>
        <v>
</v>
      </c>
      <c r="AF62" s="169" t="str">
        <f aca="false">
IF(SUMIF($F$22:$F$60, "生活相談員", AF22:AF60)=0,"",SUMIF($F$22:$F$60,"生活相談員",AF22:AF60))</f>
        <v>
</v>
      </c>
      <c r="AG62" s="167" t="str">
        <f aca="false">
IF(SUMIF($F$22:$F$60, "生活相談員", AG22:AG60)=0,"",SUMIF($F$22:$F$60,"生活相談員",AG22:AG60))</f>
        <v>
</v>
      </c>
      <c r="AH62" s="168" t="str">
        <f aca="false">
IF(SUMIF($F$22:$F$60, "生活相談員", AH22:AH60)=0,"",SUMIF($F$22:$F$60,"生活相談員",AH22:AH60))</f>
        <v>
</v>
      </c>
      <c r="AI62" s="168" t="str">
        <f aca="false">
IF(SUMIF($F$22:$F$60, "生活相談員", AI22:AI60)=0,"",SUMIF($F$22:$F$60,"生活相談員",AI22:AI60))</f>
        <v>
</v>
      </c>
      <c r="AJ62" s="168" t="str">
        <f aca="false">
IF(SUMIF($F$22:$F$60, "生活相談員", AJ22:AJ60)=0,"",SUMIF($F$22:$F$60,"生活相談員",AJ22:AJ60))</f>
        <v>
</v>
      </c>
      <c r="AK62" s="168" t="str">
        <f aca="false">
IF(SUMIF($F$22:$F$60, "生活相談員", AK22:AK60)=0,"",SUMIF($F$22:$F$60,"生活相談員",AK22:AK60))</f>
        <v>
</v>
      </c>
      <c r="AL62" s="168" t="str">
        <f aca="false">
IF(SUMIF($F$22:$F$60, "生活相談員", AL22:AL60)=0,"",SUMIF($F$22:$F$60,"生活相談員",AL22:AL60))</f>
        <v>
</v>
      </c>
      <c r="AM62" s="169" t="str">
        <f aca="false">
IF(SUMIF($F$22:$F$60, "生活相談員", AM22:AM60)=0,"",SUMIF($F$22:$F$60,"生活相談員",AM22:AM60))</f>
        <v>
</v>
      </c>
      <c r="AN62" s="167" t="str">
        <f aca="false">
IF(SUMIF($F$22:$F$60, "生活相談員", AN22:AN60)=0,"",SUMIF($F$22:$F$60,"生活相談員",AN22:AN60))</f>
        <v>
</v>
      </c>
      <c r="AO62" s="168" t="str">
        <f aca="false">
IF(SUMIF($F$22:$F$60, "生活相談員", AO22:AO60)=0,"",SUMIF($F$22:$F$60,"生活相談員",AO22:AO60))</f>
        <v>
</v>
      </c>
      <c r="AP62" s="168" t="str">
        <f aca="false">
IF(SUMIF($F$22:$F$60, "生活相談員", AP22:AP60)=0,"",SUMIF($F$22:$F$60,"生活相談員",AP22:AP60))</f>
        <v>
</v>
      </c>
      <c r="AQ62" s="168" t="str">
        <f aca="false">
IF(SUMIF($F$22:$F$60, "生活相談員", AQ22:AQ60)=0,"",SUMIF($F$22:$F$60,"生活相談員",AQ22:AQ60))</f>
        <v>
</v>
      </c>
      <c r="AR62" s="168" t="str">
        <f aca="false">
IF(SUMIF($F$22:$F$60, "生活相談員", AR22:AR60)=0,"",SUMIF($F$22:$F$60,"生活相談員",AR22:AR60))</f>
        <v>
</v>
      </c>
      <c r="AS62" s="168" t="str">
        <f aca="false">
IF(SUMIF($F$22:$F$60, "生活相談員", AS22:AS60)=0,"",SUMIF($F$22:$F$60,"生活相談員",AS22:AS60))</f>
        <v>
</v>
      </c>
      <c r="AT62" s="169" t="str">
        <f aca="false">
IF(SUMIF($F$22:$F$60, "生活相談員", AT22:AT60)=0,"",SUMIF($F$22:$F$60,"生活相談員",AT22:AT60))</f>
        <v>
</v>
      </c>
      <c r="AU62" s="167" t="str">
        <f aca="false">
IF(SUMIF($F$22:$F$60, "生活相談員", AU22:AU60)=0,"",SUMIF($F$22:$F$60,"生活相談員",AU22:AU60))</f>
        <v>
</v>
      </c>
      <c r="AV62" s="168" t="str">
        <f aca="false">
IF(SUMIF($F$22:$F$60, "生活相談員", AV22:AV60)=0,"",SUMIF($F$22:$F$60,"生活相談員",AV22:AV60))</f>
        <v>
</v>
      </c>
      <c r="AW62" s="169" t="str">
        <f aca="false">
IF(SUMIF($F$22:$F$60, "生活相談員", AW22:AW60)=0,"",SUMIF($F$22:$F$60,"生活相談員",AW22:AW60))</f>
        <v>
</v>
      </c>
      <c r="AX62" s="170" t="str">
        <f aca="false">
IF(SUMIF($C$22:$C$60, "生活相談員", AX22:AY60)=0,"",SUMIF($C$22:$C$60,"生活相談員",AX22:AY60))</f>
        <v>
</v>
      </c>
      <c r="AY62" s="170"/>
      <c r="AZ62" s="171" t="e">
        <f aca="false">
IF(AX62="","",IF($BB$3="計画",AX62/4,IF($BB$3="実績",AX62/())))</f>
        <v>
#VALUE!</v>
      </c>
      <c r="BA62" s="171"/>
      <c r="BB62" s="172"/>
      <c r="BC62" s="172"/>
      <c r="BD62" s="172"/>
      <c r="BE62" s="172"/>
      <c r="BF62" s="172"/>
      <c r="BN62" s="0"/>
      <c r="BO62" s="0"/>
      <c r="BP62" s="0"/>
      <c r="BQ62" s="0"/>
      <c r="BR62" s="0"/>
      <c r="BS62" s="0"/>
      <c r="BT62" s="0"/>
      <c r="BU62" s="0"/>
    </row>
    <row r="63" customFormat="false" ht="20.25" hidden="false" customHeight="true" outlineLevel="0" collapsed="false">
      <c r="A63" s="0"/>
      <c r="B63" s="173"/>
      <c r="C63" s="174"/>
      <c r="D63" s="174"/>
      <c r="E63" s="174"/>
      <c r="F63" s="174"/>
      <c r="G63" s="174"/>
      <c r="H63" s="175" t="s">
        <v>
88</v>
      </c>
      <c r="I63" s="175"/>
      <c r="J63" s="175"/>
      <c r="K63" s="175"/>
      <c r="L63" s="175"/>
      <c r="M63" s="175"/>
      <c r="N63" s="175"/>
      <c r="O63" s="175"/>
      <c r="P63" s="175"/>
      <c r="Q63" s="175"/>
      <c r="R63" s="175"/>
      <c r="S63" s="176" t="str">
        <f aca="false">
IF(SUMIF($F$22:$F$60, "看護職員", S22:S60)=0,"",SUMIF($F$22:$F$60, "看護職員", S22:S60))</f>
        <v>
</v>
      </c>
      <c r="T63" s="177" t="str">
        <f aca="false">
IF(SUMIF($F$22:$F$60, "看護職員", T22:T60)=0,"",SUMIF($F$22:$F$60, "看護職員", T22:T60))</f>
        <v>
</v>
      </c>
      <c r="U63" s="177" t="str">
        <f aca="false">
IF(SUMIF($F$22:$F$60, "看護職員", U22:U60)=0,"",SUMIF($F$22:$F$60, "看護職員", U22:U60))</f>
        <v>
</v>
      </c>
      <c r="V63" s="177" t="str">
        <f aca="false">
IF(SUMIF($F$22:$F$60, "看護職員", V22:V60)=0,"",SUMIF($F$22:$F$60, "看護職員", V22:V60))</f>
        <v>
</v>
      </c>
      <c r="W63" s="177" t="str">
        <f aca="false">
IF(SUMIF($F$22:$F$60, "看護職員", W22:W60)=0,"",SUMIF($F$22:$F$60, "看護職員", W22:W60))</f>
        <v>
</v>
      </c>
      <c r="X63" s="177" t="str">
        <f aca="false">
IF(SUMIF($F$22:$F$60, "看護職員", X22:X60)=0,"",SUMIF($F$22:$F$60, "看護職員", X22:X60))</f>
        <v>
</v>
      </c>
      <c r="Y63" s="178" t="str">
        <f aca="false">
IF(SUMIF($F$22:$F$60, "看護職員", Y22:Y60)=0,"",SUMIF($F$22:$F$60, "看護職員", Y22:Y60))</f>
        <v>
</v>
      </c>
      <c r="Z63" s="176" t="str">
        <f aca="false">
IF(SUMIF($F$22:$F$60, "看護職員", Z22:Z60)=0,"",SUMIF($F$22:$F$60, "看護職員", Z22:Z60))</f>
        <v>
</v>
      </c>
      <c r="AA63" s="177" t="str">
        <f aca="false">
IF(SUMIF($F$22:$F$60, "看護職員", AA22:AA60)=0,"",SUMIF($F$22:$F$60, "看護職員", AA22:AA60))</f>
        <v>
</v>
      </c>
      <c r="AB63" s="177" t="str">
        <f aca="false">
IF(SUMIF($F$22:$F$60, "看護職員", AB22:AB60)=0,"",SUMIF($F$22:$F$60, "看護職員", AB22:AB60))</f>
        <v>
</v>
      </c>
      <c r="AC63" s="177" t="str">
        <f aca="false">
IF(SUMIF($F$22:$F$60, "看護職員", AC22:AC60)=0,"",SUMIF($F$22:$F$60, "看護職員", AC22:AC60))</f>
        <v>
</v>
      </c>
      <c r="AD63" s="177" t="str">
        <f aca="false">
IF(SUMIF($F$22:$F$60, "看護職員", AD22:AD60)=0,"",SUMIF($F$22:$F$60, "看護職員", AD22:AD60))</f>
        <v>
</v>
      </c>
      <c r="AE63" s="177" t="str">
        <f aca="false">
IF(SUMIF($F$22:$F$60, "看護職員", AE22:AE60)=0,"",SUMIF($F$22:$F$60, "看護職員", AE22:AE60))</f>
        <v>
</v>
      </c>
      <c r="AF63" s="178" t="str">
        <f aca="false">
IF(SUMIF($F$22:$F$60, "看護職員", AF22:AF60)=0,"",SUMIF($F$22:$F$60, "看護職員", AF22:AF60))</f>
        <v>
</v>
      </c>
      <c r="AG63" s="176" t="str">
        <f aca="false">
IF(SUMIF($F$22:$F$60, "看護職員", AG22:AG60)=0,"",SUMIF($F$22:$F$60, "看護職員", AG22:AG60))</f>
        <v>
</v>
      </c>
      <c r="AH63" s="177" t="str">
        <f aca="false">
IF(SUMIF($F$22:$F$60, "看護職員", AH22:AH60)=0,"",SUMIF($F$22:$F$60, "看護職員", AH22:AH60))</f>
        <v>
</v>
      </c>
      <c r="AI63" s="177" t="str">
        <f aca="false">
IF(SUMIF($F$22:$F$60, "看護職員", AI22:AI60)=0,"",SUMIF($F$22:$F$60, "看護職員", AI22:AI60))</f>
        <v>
</v>
      </c>
      <c r="AJ63" s="177" t="str">
        <f aca="false">
IF(SUMIF($F$22:$F$60, "看護職員", AJ22:AJ60)=0,"",SUMIF($F$22:$F$60, "看護職員", AJ22:AJ60))</f>
        <v>
</v>
      </c>
      <c r="AK63" s="177" t="str">
        <f aca="false">
IF(SUMIF($F$22:$F$60, "看護職員", AK22:AK60)=0,"",SUMIF($F$22:$F$60, "看護職員", AK22:AK60))</f>
        <v>
</v>
      </c>
      <c r="AL63" s="177" t="str">
        <f aca="false">
IF(SUMIF($F$22:$F$60, "看護職員", AL22:AL60)=0,"",SUMIF($F$22:$F$60, "看護職員", AL22:AL60))</f>
        <v>
</v>
      </c>
      <c r="AM63" s="178" t="str">
        <f aca="false">
IF(SUMIF($F$22:$F$60, "看護職員", AM22:AM60)=0,"",SUMIF($F$22:$F$60, "看護職員", AM22:AM60))</f>
        <v>
</v>
      </c>
      <c r="AN63" s="176" t="str">
        <f aca="false">
IF(SUMIF($F$22:$F$60, "看護職員", AN22:AN60)=0,"",SUMIF($F$22:$F$60, "看護職員", AN22:AN60))</f>
        <v>
</v>
      </c>
      <c r="AO63" s="177" t="str">
        <f aca="false">
IF(SUMIF($F$22:$F$60, "看護職員", AO22:AO60)=0,"",SUMIF($F$22:$F$60, "看護職員", AO22:AO60))</f>
        <v>
</v>
      </c>
      <c r="AP63" s="177" t="str">
        <f aca="false">
IF(SUMIF($F$22:$F$60, "看護職員", AP22:AP60)=0,"",SUMIF($F$22:$F$60, "看護職員", AP22:AP60))</f>
        <v>
</v>
      </c>
      <c r="AQ63" s="177" t="str">
        <f aca="false">
IF(SUMIF($F$22:$F$60, "看護職員", AQ22:AQ60)=0,"",SUMIF($F$22:$F$60, "看護職員", AQ22:AQ60))</f>
        <v>
</v>
      </c>
      <c r="AR63" s="177" t="str">
        <f aca="false">
IF(SUMIF($F$22:$F$60, "看護職員", AR22:AR60)=0,"",SUMIF($F$22:$F$60, "看護職員", AR22:AR60))</f>
        <v>
</v>
      </c>
      <c r="AS63" s="177" t="str">
        <f aca="false">
IF(SUMIF($F$22:$F$60, "看護職員", AS22:AS60)=0,"",SUMIF($F$22:$F$60, "看護職員", AS22:AS60))</f>
        <v>
</v>
      </c>
      <c r="AT63" s="178" t="str">
        <f aca="false">
IF(SUMIF($F$22:$F$60, "看護職員", AT22:AT60)=0,"",SUMIF($F$22:$F$60, "看護職員", AT22:AT60))</f>
        <v>
</v>
      </c>
      <c r="AU63" s="176" t="str">
        <f aca="false">
IF(SUMIF($F$22:$F$60, "看護職員", AU22:AU60)=0,"",SUMIF($F$22:$F$60, "看護職員", AU22:AU60))</f>
        <v>
</v>
      </c>
      <c r="AV63" s="177" t="str">
        <f aca="false">
IF(SUMIF($F$22:$F$60, "看護職員", AV22:AV60)=0,"",SUMIF($F$22:$F$60, "看護職員", AV22:AV60))</f>
        <v>
</v>
      </c>
      <c r="AW63" s="178" t="str">
        <f aca="false">
IF(SUMIF($F$22:$F$60, "看護職員", AW22:AW60)=0,"",SUMIF($F$22:$F$60, "看護職員", AW22:AW60))</f>
        <v>
</v>
      </c>
      <c r="AX63" s="179" t="str">
        <f aca="false">
IF(SUMIF($C$22:$C$60, "看護職員", AX22:AX60)=0,"",SUMIF($C$22:$C$60, "看護職員", AX22:AX60))</f>
        <v>
</v>
      </c>
      <c r="AY63" s="179"/>
      <c r="AZ63" s="180" t="e">
        <f aca="false">
IF(AX63="","",IF($BB$3="計画",AX63/4,IF($BB$3="実績",AX63/())))</f>
        <v>
#VALUE!</v>
      </c>
      <c r="BA63" s="180"/>
      <c r="BB63" s="172"/>
      <c r="BC63" s="172"/>
      <c r="BD63" s="172"/>
      <c r="BE63" s="172"/>
      <c r="BF63" s="172"/>
      <c r="BN63" s="0"/>
      <c r="BO63" s="0"/>
      <c r="BP63" s="0"/>
      <c r="BQ63" s="0"/>
      <c r="BR63" s="0"/>
      <c r="BS63" s="0"/>
      <c r="BT63" s="0"/>
      <c r="BU63" s="0"/>
    </row>
    <row r="64" customFormat="false" ht="20.25" hidden="false" customHeight="true" outlineLevel="0" collapsed="false">
      <c r="A64" s="0"/>
      <c r="B64" s="173"/>
      <c r="C64" s="174"/>
      <c r="D64" s="174"/>
      <c r="E64" s="174"/>
      <c r="F64" s="174"/>
      <c r="G64" s="174"/>
      <c r="H64" s="175" t="s">
        <v>
89</v>
      </c>
      <c r="I64" s="175"/>
      <c r="J64" s="175"/>
      <c r="K64" s="175"/>
      <c r="L64" s="175"/>
      <c r="M64" s="175"/>
      <c r="N64" s="175"/>
      <c r="O64" s="175"/>
      <c r="P64" s="175"/>
      <c r="Q64" s="175"/>
      <c r="R64" s="175"/>
      <c r="S64" s="176" t="str">
        <f aca="false">
IF(SUMIF($F$22:$F$60, "介護職員", S22:S60)=0,"",SUMIF($F$22:$F$60, "介護職員", S22:S60))</f>
        <v>
</v>
      </c>
      <c r="T64" s="177" t="str">
        <f aca="false">
IF(SUMIF($F$22:$F$60, "介護職員", T22:T60)=0,"",SUMIF($F$22:$F$60, "介護職員", T22:T60))</f>
        <v>
</v>
      </c>
      <c r="U64" s="177" t="str">
        <f aca="false">
IF(SUMIF($F$22:$F$60, "介護職員", U22:U60)=0,"",SUMIF($F$22:$F$60, "介護職員", U22:U60))</f>
        <v>
</v>
      </c>
      <c r="V64" s="177" t="str">
        <f aca="false">
IF(SUMIF($F$22:$F$60, "介護職員", V22:V60)=0,"",SUMIF($F$22:$F$60, "介護職員", V22:V60))</f>
        <v>
</v>
      </c>
      <c r="W64" s="177" t="str">
        <f aca="false">
IF(SUMIF($F$22:$F$60, "介護職員", W22:W60)=0,"",SUMIF($F$22:$F$60, "介護職員", W22:W60))</f>
        <v>
</v>
      </c>
      <c r="X64" s="177" t="str">
        <f aca="false">
IF(SUMIF($F$22:$F$60, "介護職員", X22:X60)=0,"",SUMIF($F$22:$F$60, "介護職員", X22:X60))</f>
        <v>
</v>
      </c>
      <c r="Y64" s="178" t="str">
        <f aca="false">
IF(SUMIF($F$22:$F$60, "介護職員", Y22:Y60)=0,"",SUMIF($F$22:$F$60, "介護職員", Y22:Y60))</f>
        <v>
</v>
      </c>
      <c r="Z64" s="176" t="str">
        <f aca="false">
IF(SUMIF($F$22:$F$60, "介護職員", Z22:Z60)=0,"",SUMIF($F$22:$F$60, "介護職員", Z22:Z60))</f>
        <v>
</v>
      </c>
      <c r="AA64" s="177" t="str">
        <f aca="false">
IF(SUMIF($F$22:$F$60, "介護職員", AA22:AA60)=0,"",SUMIF($F$22:$F$60, "介護職員", AA22:AA60))</f>
        <v>
</v>
      </c>
      <c r="AB64" s="177" t="str">
        <f aca="false">
IF(SUMIF($F$22:$F$60, "介護職員", AB22:AB60)=0,"",SUMIF($F$22:$F$60, "介護職員", AB22:AB60))</f>
        <v>
</v>
      </c>
      <c r="AC64" s="177" t="str">
        <f aca="false">
IF(SUMIF($F$22:$F$60, "介護職員", AC22:AC60)=0,"",SUMIF($F$22:$F$60, "介護職員", AC22:AC60))</f>
        <v>
</v>
      </c>
      <c r="AD64" s="177" t="str">
        <f aca="false">
IF(SUMIF($F$22:$F$60, "介護職員", AD22:AD60)=0,"",SUMIF($F$22:$F$60, "介護職員", AD22:AD60))</f>
        <v>
</v>
      </c>
      <c r="AE64" s="177" t="str">
        <f aca="false">
IF(SUMIF($F$22:$F$60, "介護職員", AE22:AE60)=0,"",SUMIF($F$22:$F$60, "介護職員", AE22:AE60))</f>
        <v>
</v>
      </c>
      <c r="AF64" s="178" t="str">
        <f aca="false">
IF(SUMIF($F$22:$F$60, "介護職員", AF22:AF60)=0,"",SUMIF($F$22:$F$60, "介護職員", AF22:AF60))</f>
        <v>
</v>
      </c>
      <c r="AG64" s="176" t="str">
        <f aca="false">
IF(SUMIF($F$22:$F$60, "介護職員", AG22:AG60)=0,"",SUMIF($F$22:$F$60, "介護職員", AG22:AG60))</f>
        <v>
</v>
      </c>
      <c r="AH64" s="177" t="str">
        <f aca="false">
IF(SUMIF($F$22:$F$60, "介護職員", AH22:AH60)=0,"",SUMIF($F$22:$F$60, "介護職員", AH22:AH60))</f>
        <v>
</v>
      </c>
      <c r="AI64" s="177" t="str">
        <f aca="false">
IF(SUMIF($F$22:$F$60, "介護職員", AI22:AI60)=0,"",SUMIF($F$22:$F$60, "介護職員", AI22:AI60))</f>
        <v>
</v>
      </c>
      <c r="AJ64" s="177" t="str">
        <f aca="false">
IF(SUMIF($F$22:$F$60, "介護職員", AJ22:AJ60)=0,"",SUMIF($F$22:$F$60, "介護職員", AJ22:AJ60))</f>
        <v>
</v>
      </c>
      <c r="AK64" s="177" t="str">
        <f aca="false">
IF(SUMIF($F$22:$F$60, "介護職員", AK22:AK60)=0,"",SUMIF($F$22:$F$60, "介護職員", AK22:AK60))</f>
        <v>
</v>
      </c>
      <c r="AL64" s="177" t="str">
        <f aca="false">
IF(SUMIF($F$22:$F$60, "介護職員", AL22:AL60)=0,"",SUMIF($F$22:$F$60, "介護職員", AL22:AL60))</f>
        <v>
</v>
      </c>
      <c r="AM64" s="178" t="str">
        <f aca="false">
IF(SUMIF($F$22:$F$60, "介護職員", AM22:AM60)=0,"",SUMIF($F$22:$F$60, "介護職員", AM22:AM60))</f>
        <v>
</v>
      </c>
      <c r="AN64" s="176" t="str">
        <f aca="false">
IF(SUMIF($F$22:$F$60, "介護職員", AN22:AN60)=0,"",SUMIF($F$22:$F$60, "介護職員", AN22:AN60))</f>
        <v>
</v>
      </c>
      <c r="AO64" s="177" t="str">
        <f aca="false">
IF(SUMIF($F$22:$F$60, "介護職員", AO22:AO60)=0,"",SUMIF($F$22:$F$60, "介護職員", AO22:AO60))</f>
        <v>
</v>
      </c>
      <c r="AP64" s="177" t="str">
        <f aca="false">
IF(SUMIF($F$22:$F$60, "介護職員", AP22:AP60)=0,"",SUMIF($F$22:$F$60, "介護職員", AP22:AP60))</f>
        <v>
</v>
      </c>
      <c r="AQ64" s="177" t="str">
        <f aca="false">
IF(SUMIF($F$22:$F$60, "介護職員", AQ22:AQ60)=0,"",SUMIF($F$22:$F$60, "介護職員", AQ22:AQ60))</f>
        <v>
</v>
      </c>
      <c r="AR64" s="177" t="str">
        <f aca="false">
IF(SUMIF($F$22:$F$60, "介護職員", AR22:AR60)=0,"",SUMIF($F$22:$F$60, "介護職員", AR22:AR60))</f>
        <v>
</v>
      </c>
      <c r="AS64" s="177" t="str">
        <f aca="false">
IF(SUMIF($F$22:$F$60, "介護職員", AS22:AS60)=0,"",SUMIF($F$22:$F$60, "介護職員", AS22:AS60))</f>
        <v>
</v>
      </c>
      <c r="AT64" s="178" t="str">
        <f aca="false">
IF(SUMIF($F$22:$F$60, "介護職員", AT22:AT60)=0,"",SUMIF($F$22:$F$60, "介護職員", AT22:AT60))</f>
        <v>
</v>
      </c>
      <c r="AU64" s="176" t="str">
        <f aca="false">
IF(SUMIF($F$22:$F$60, "介護職員", AU22:AU60)=0,"",SUMIF($F$22:$F$60, "介護職員", AU22:AU60))</f>
        <v>
</v>
      </c>
      <c r="AV64" s="177" t="str">
        <f aca="false">
IF(SUMIF($F$22:$F$60, "介護職員", AV22:AV60)=0,"",SUMIF($F$22:$F$60, "介護職員", AV22:AV60))</f>
        <v>
</v>
      </c>
      <c r="AW64" s="178" t="str">
        <f aca="false">
IF(SUMIF($F$22:$F$60, "介護職員", AW22:AW60)=0,"",SUMIF($F$22:$F$60, "介護職員", AW22:AW60))</f>
        <v>
</v>
      </c>
      <c r="AX64" s="179" t="str">
        <f aca="false">
IF(SUMIF($C$22:$C$60, "介護職員", AX22:AX60)=0,"",SUMIF($C$22:$C$60, "介護職員", AX22:AX60))</f>
        <v>
</v>
      </c>
      <c r="AY64" s="179"/>
      <c r="AZ64" s="180" t="e">
        <f aca="false">
IF(AX64="","",IF($BB$3="計画",AX64/4,IF($BB$3="実績",AX64/())))</f>
        <v>
#VALUE!</v>
      </c>
      <c r="BA64" s="180"/>
      <c r="BB64" s="172"/>
      <c r="BC64" s="172"/>
      <c r="BD64" s="172"/>
      <c r="BE64" s="172"/>
      <c r="BF64" s="172"/>
      <c r="BN64" s="0"/>
      <c r="BO64" s="0"/>
      <c r="BP64" s="0"/>
      <c r="BQ64" s="0"/>
      <c r="BR64" s="0"/>
      <c r="BS64" s="0"/>
      <c r="BT64" s="0"/>
      <c r="BU64" s="0"/>
    </row>
    <row r="65" customFormat="false" ht="20.25" hidden="false" customHeight="true" outlineLevel="0" collapsed="false">
      <c r="A65" s="0"/>
      <c r="B65" s="173"/>
      <c r="C65" s="174"/>
      <c r="D65" s="174"/>
      <c r="E65" s="174"/>
      <c r="F65" s="174"/>
      <c r="G65" s="174"/>
      <c r="H65" s="175" t="s">
        <v>
90</v>
      </c>
      <c r="I65" s="175"/>
      <c r="J65" s="175"/>
      <c r="K65" s="175"/>
      <c r="L65" s="175"/>
      <c r="M65" s="175"/>
      <c r="N65" s="175"/>
      <c r="O65" s="175"/>
      <c r="P65" s="175"/>
      <c r="Q65" s="175"/>
      <c r="R65" s="175"/>
      <c r="S65" s="181"/>
      <c r="T65" s="182"/>
      <c r="U65" s="182"/>
      <c r="V65" s="182"/>
      <c r="W65" s="182"/>
      <c r="X65" s="182"/>
      <c r="Y65" s="183"/>
      <c r="Z65" s="181"/>
      <c r="AA65" s="182"/>
      <c r="AB65" s="182"/>
      <c r="AC65" s="182"/>
      <c r="AD65" s="182"/>
      <c r="AE65" s="182"/>
      <c r="AF65" s="183"/>
      <c r="AG65" s="181"/>
      <c r="AH65" s="182"/>
      <c r="AI65" s="182"/>
      <c r="AJ65" s="182"/>
      <c r="AK65" s="182"/>
      <c r="AL65" s="182"/>
      <c r="AM65" s="183"/>
      <c r="AN65" s="181"/>
      <c r="AO65" s="182"/>
      <c r="AP65" s="182"/>
      <c r="AQ65" s="182"/>
      <c r="AR65" s="182"/>
      <c r="AS65" s="182"/>
      <c r="AT65" s="183"/>
      <c r="AU65" s="181"/>
      <c r="AV65" s="182"/>
      <c r="AW65" s="183"/>
      <c r="AX65" s="184"/>
      <c r="AY65" s="184"/>
      <c r="AZ65" s="184"/>
      <c r="BA65" s="184"/>
      <c r="BB65" s="172"/>
      <c r="BC65" s="172"/>
      <c r="BD65" s="172"/>
      <c r="BE65" s="172"/>
      <c r="BF65" s="172"/>
      <c r="BN65" s="0"/>
      <c r="BO65" s="0"/>
      <c r="BP65" s="0"/>
      <c r="BQ65" s="0"/>
      <c r="BR65" s="0"/>
      <c r="BS65" s="0"/>
      <c r="BT65" s="0"/>
      <c r="BU65" s="0"/>
    </row>
    <row r="66" customFormat="false" ht="20.25" hidden="false" customHeight="true" outlineLevel="0" collapsed="false">
      <c r="A66" s="0"/>
      <c r="B66" s="173"/>
      <c r="C66" s="174"/>
      <c r="D66" s="174"/>
      <c r="E66" s="174"/>
      <c r="F66" s="174"/>
      <c r="G66" s="174"/>
      <c r="H66" s="185" t="s">
        <v>
91</v>
      </c>
      <c r="I66" s="185"/>
      <c r="J66" s="185"/>
      <c r="K66" s="185"/>
      <c r="L66" s="185"/>
      <c r="M66" s="185"/>
      <c r="N66" s="185"/>
      <c r="O66" s="185"/>
      <c r="P66" s="185"/>
      <c r="Q66" s="185"/>
      <c r="R66" s="185"/>
      <c r="S66" s="181"/>
      <c r="T66" s="182"/>
      <c r="U66" s="182"/>
      <c r="V66" s="182"/>
      <c r="W66" s="182"/>
      <c r="X66" s="182"/>
      <c r="Y66" s="183"/>
      <c r="Z66" s="181"/>
      <c r="AA66" s="182"/>
      <c r="AB66" s="182"/>
      <c r="AC66" s="182"/>
      <c r="AD66" s="182"/>
      <c r="AE66" s="182"/>
      <c r="AF66" s="183"/>
      <c r="AG66" s="181"/>
      <c r="AH66" s="182"/>
      <c r="AI66" s="182"/>
      <c r="AJ66" s="182"/>
      <c r="AK66" s="182"/>
      <c r="AL66" s="182"/>
      <c r="AM66" s="183"/>
      <c r="AN66" s="181"/>
      <c r="AO66" s="182"/>
      <c r="AP66" s="182"/>
      <c r="AQ66" s="182"/>
      <c r="AR66" s="182"/>
      <c r="AS66" s="182"/>
      <c r="AT66" s="183"/>
      <c r="AU66" s="181"/>
      <c r="AV66" s="182"/>
      <c r="AW66" s="183"/>
      <c r="AX66" s="184"/>
      <c r="AY66" s="184"/>
      <c r="AZ66" s="184"/>
      <c r="BA66" s="184"/>
      <c r="BB66" s="172"/>
      <c r="BC66" s="172"/>
      <c r="BD66" s="172"/>
      <c r="BE66" s="172"/>
      <c r="BF66" s="172"/>
      <c r="BN66" s="0"/>
      <c r="BO66" s="0"/>
      <c r="BP66" s="0"/>
      <c r="BQ66" s="0"/>
      <c r="BR66" s="0"/>
      <c r="BS66" s="0"/>
      <c r="BT66" s="0"/>
      <c r="BU66" s="0"/>
    </row>
    <row r="67" customFormat="false" ht="18.75" hidden="false" customHeight="true" outlineLevel="0" collapsed="false">
      <c r="A67" s="0"/>
      <c r="B67" s="78" t="s">
        <v>
92</v>
      </c>
      <c r="C67" s="78"/>
      <c r="D67" s="78"/>
      <c r="E67" s="78"/>
      <c r="F67" s="78"/>
      <c r="G67" s="78"/>
      <c r="H67" s="78"/>
      <c r="I67" s="78"/>
      <c r="J67" s="78"/>
      <c r="K67" s="78"/>
      <c r="L67" s="186" t="s">
        <v>
66</v>
      </c>
      <c r="M67" s="186"/>
      <c r="N67" s="186"/>
      <c r="O67" s="186"/>
      <c r="P67" s="186"/>
      <c r="Q67" s="186"/>
      <c r="R67" s="186"/>
      <c r="S67" s="187" t="str">
        <f aca="false">
IF($L67="","",IF(COUNTIFS($F$22:$F$60,$L67,S$22:S$60,"&gt;0")=0,"",COUNTIFS($F$22:$F$60,$L67,S$22:S$60,"&gt;0")))</f>
        <v>
</v>
      </c>
      <c r="T67" s="188" t="str">
        <f aca="false">
IF($L67="","",IF(COUNTIFS($F$22:$F$60,$L67,T$22:T$60,"&gt;0")=0,"",COUNTIFS($F$22:$F$60,$L67,T$22:T$60,"&gt;0")))</f>
        <v>
</v>
      </c>
      <c r="U67" s="188" t="str">
        <f aca="false">
IF($L67="","",IF(COUNTIFS($F$22:$F$60,$L67,U$22:U$60,"&gt;0")=0,"",COUNTIFS($F$22:$F$60,$L67,U$22:U$60,"&gt;0")))</f>
        <v>
</v>
      </c>
      <c r="V67" s="188" t="str">
        <f aca="false">
IF($L67="","",IF(COUNTIFS($F$22:$F$60,$L67,V$22:V$60,"&gt;0")=0,"",COUNTIFS($F$22:$F$60,$L67,V$22:V$60,"&gt;0")))</f>
        <v>
</v>
      </c>
      <c r="W67" s="188" t="str">
        <f aca="false">
IF($L67="","",IF(COUNTIFS($F$22:$F$60,$L67,W$22:W$60,"&gt;0")=0,"",COUNTIFS($F$22:$F$60,$L67,W$22:W$60,"&gt;0")))</f>
        <v>
</v>
      </c>
      <c r="X67" s="188" t="str">
        <f aca="false">
IF($L67="","",IF(COUNTIFS($F$22:$F$60,$L67,X$22:X$60,"&gt;0")=0,"",COUNTIFS($F$22:$F$60,$L67,X$22:X$60,"&gt;0")))</f>
        <v>
</v>
      </c>
      <c r="Y67" s="189" t="str">
        <f aca="false">
IF($L67="","",IF(COUNTIFS($F$22:$F$60,$L67,Y$22:Y$60,"&gt;0")=0,"",COUNTIFS($F$22:$F$60,$L67,Y$22:Y$60,"&gt;0")))</f>
        <v>
</v>
      </c>
      <c r="Z67" s="190" t="str">
        <f aca="false">
IF($L67="","",IF(COUNTIFS($F$22:$F$60,$L67,Z$22:Z$60,"&gt;0")=0,"",COUNTIFS($F$22:$F$60,$L67,Z$22:Z$60,"&gt;0")))</f>
        <v>
</v>
      </c>
      <c r="AA67" s="188" t="str">
        <f aca="false">
IF($L67="","",IF(COUNTIFS($F$22:$F$60,$L67,AA$22:AA$60,"&gt;0")=0,"",COUNTIFS($F$22:$F$60,$L67,AA$22:AA$60,"&gt;0")))</f>
        <v>
</v>
      </c>
      <c r="AB67" s="188" t="str">
        <f aca="false">
IF($L67="","",IF(COUNTIFS($F$22:$F$60,$L67,AB$22:AB$60,"&gt;0")=0,"",COUNTIFS($F$22:$F$60,$L67,AB$22:AB$60,"&gt;0")))</f>
        <v>
</v>
      </c>
      <c r="AC67" s="188" t="str">
        <f aca="false">
IF($L67="","",IF(COUNTIFS($F$22:$F$60,$L67,AC$22:AC$60,"&gt;0")=0,"",COUNTIFS($F$22:$F$60,$L67,AC$22:AC$60,"&gt;0")))</f>
        <v>
</v>
      </c>
      <c r="AD67" s="188" t="str">
        <f aca="false">
IF($L67="","",IF(COUNTIFS($F$22:$F$60,$L67,AD$22:AD$60,"&gt;0")=0,"",COUNTIFS($F$22:$F$60,$L67,AD$22:AD$60,"&gt;0")))</f>
        <v>
</v>
      </c>
      <c r="AE67" s="188" t="str">
        <f aca="false">
IF($L67="","",IF(COUNTIFS($F$22:$F$60,$L67,AE$22:AE$60,"&gt;0")=0,"",COUNTIFS($F$22:$F$60,$L67,AE$22:AE$60,"&gt;0")))</f>
        <v>
</v>
      </c>
      <c r="AF67" s="189" t="str">
        <f aca="false">
IF($L67="","",IF(COUNTIFS($F$22:$F$60,$L67,AF$22:AF$60,"&gt;0")=0,"",COUNTIFS($F$22:$F$60,$L67,AF$22:AF$60,"&gt;0")))</f>
        <v>
</v>
      </c>
      <c r="AG67" s="188" t="str">
        <f aca="false">
IF($L67="","",IF(COUNTIFS($F$22:$F$60,$L67,AG$22:AG$60,"&gt;0")=0,"",COUNTIFS($F$22:$F$60,$L67,AG$22:AG$60,"&gt;0")))</f>
        <v>
</v>
      </c>
      <c r="AH67" s="188" t="str">
        <f aca="false">
IF($L67="","",IF(COUNTIFS($F$22:$F$60,$L67,AH$22:AH$60,"&gt;0")=0,"",COUNTIFS($F$22:$F$60,$L67,AH$22:AH$60,"&gt;0")))</f>
        <v>
</v>
      </c>
      <c r="AI67" s="188" t="str">
        <f aca="false">
IF($L67="","",IF(COUNTIFS($F$22:$F$60,$L67,AI$22:AI$60,"&gt;0")=0,"",COUNTIFS($F$22:$F$60,$L67,AI$22:AI$60,"&gt;0")))</f>
        <v>
</v>
      </c>
      <c r="AJ67" s="188" t="str">
        <f aca="false">
IF($L67="","",IF(COUNTIFS($F$22:$F$60,$L67,AJ$22:AJ$60,"&gt;0")=0,"",COUNTIFS($F$22:$F$60,$L67,AJ$22:AJ$60,"&gt;0")))</f>
        <v>
</v>
      </c>
      <c r="AK67" s="188" t="str">
        <f aca="false">
IF($L67="","",IF(COUNTIFS($F$22:$F$60,$L67,AK$22:AK$60,"&gt;0")=0,"",COUNTIFS($F$22:$F$60,$L67,AK$22:AK$60,"&gt;0")))</f>
        <v>
</v>
      </c>
      <c r="AL67" s="188" t="str">
        <f aca="false">
IF($L67="","",IF(COUNTIFS($F$22:$F$60,$L67,AL$22:AL$60,"&gt;0")=0,"",COUNTIFS($F$22:$F$60,$L67,AL$22:AL$60,"&gt;0")))</f>
        <v>
</v>
      </c>
      <c r="AM67" s="189" t="str">
        <f aca="false">
IF($L67="","",IF(COUNTIFS($F$22:$F$60,$L67,AM$22:AM$60,"&gt;0")=0,"",COUNTIFS($F$22:$F$60,$L67,AM$22:AM$60,"&gt;0")))</f>
        <v>
</v>
      </c>
      <c r="AN67" s="188" t="str">
        <f aca="false">
IF($L67="","",IF(COUNTIFS($F$22:$F$60,$L67,AN$22:AN$60,"&gt;0")=0,"",COUNTIFS($F$22:$F$60,$L67,AN$22:AN$60,"&gt;0")))</f>
        <v>
</v>
      </c>
      <c r="AO67" s="188" t="str">
        <f aca="false">
IF($L67="","",IF(COUNTIFS($F$22:$F$60,$L67,AO$22:AO$60,"&gt;0")=0,"",COUNTIFS($F$22:$F$60,$L67,AO$22:AO$60,"&gt;0")))</f>
        <v>
</v>
      </c>
      <c r="AP67" s="188" t="str">
        <f aca="false">
IF($L67="","",IF(COUNTIFS($F$22:$F$60,$L67,AP$22:AP$60,"&gt;0")=0,"",COUNTIFS($F$22:$F$60,$L67,AP$22:AP$60,"&gt;0")))</f>
        <v>
</v>
      </c>
      <c r="AQ67" s="188" t="str">
        <f aca="false">
IF($L67="","",IF(COUNTIFS($F$22:$F$60,$L67,AQ$22:AQ$60,"&gt;0")=0,"",COUNTIFS($F$22:$F$60,$L67,AQ$22:AQ$60,"&gt;0")))</f>
        <v>
</v>
      </c>
      <c r="AR67" s="188" t="str">
        <f aca="false">
IF($L67="","",IF(COUNTIFS($F$22:$F$60,$L67,AR$22:AR$60,"&gt;0")=0,"",COUNTIFS($F$22:$F$60,$L67,AR$22:AR$60,"&gt;0")))</f>
        <v>
</v>
      </c>
      <c r="AS67" s="188" t="str">
        <f aca="false">
IF($L67="","",IF(COUNTIFS($F$22:$F$60,$L67,AS$22:AS$60,"&gt;0")=0,"",COUNTIFS($F$22:$F$60,$L67,AS$22:AS$60,"&gt;0")))</f>
        <v>
</v>
      </c>
      <c r="AT67" s="189" t="str">
        <f aca="false">
IF($L67="","",IF(COUNTIFS($F$22:$F$60,$L67,AT$22:AT$60,"&gt;0")=0,"",COUNTIFS($F$22:$F$60,$L67,AT$22:AT$60,"&gt;0")))</f>
        <v>
</v>
      </c>
      <c r="AU67" s="188" t="str">
        <f aca="false">
IF($L67="","",IF(COUNTIFS($F$22:$F$60,$L67,AU$22:AU$60,"&gt;0")=0,"",COUNTIFS($F$22:$F$60,$L67,AU$22:AU$60,"&gt;0")))</f>
        <v>
</v>
      </c>
      <c r="AV67" s="188" t="str">
        <f aca="false">
IF($L67="","",IF(COUNTIFS($F$22:$F$60,$L67,AV$22:AV$60,"&gt;0")=0,"",COUNTIFS($F$22:$F$60,$L67,AV$22:AV$60,"&gt;0")))</f>
        <v>
</v>
      </c>
      <c r="AW67" s="189" t="str">
        <f aca="false">
IF($L67="","",IF(COUNTIFS($F$22:$F$60,$L67,AW$22:AW$60,"&gt;0")=0,"",COUNTIFS($F$22:$F$60,$L67,AW$22:AW$60,"&gt;0")))</f>
        <v>
</v>
      </c>
      <c r="AX67" s="184"/>
      <c r="AY67" s="184"/>
      <c r="AZ67" s="184"/>
      <c r="BA67" s="184"/>
      <c r="BB67" s="172"/>
      <c r="BC67" s="172"/>
      <c r="BD67" s="172"/>
      <c r="BE67" s="172"/>
      <c r="BF67" s="172"/>
      <c r="BN67" s="0"/>
      <c r="BO67" s="0"/>
      <c r="BP67" s="0"/>
      <c r="BQ67" s="0"/>
      <c r="BR67" s="0"/>
      <c r="BS67" s="0"/>
      <c r="BT67" s="0"/>
      <c r="BU67" s="0"/>
    </row>
    <row r="68" customFormat="false" ht="18.75" hidden="false" customHeight="true" outlineLevel="0" collapsed="false">
      <c r="A68" s="0"/>
      <c r="B68" s="78"/>
      <c r="C68" s="78"/>
      <c r="D68" s="78"/>
      <c r="E68" s="78"/>
      <c r="F68" s="78"/>
      <c r="G68" s="78"/>
      <c r="H68" s="78"/>
      <c r="I68" s="78"/>
      <c r="J68" s="78"/>
      <c r="K68" s="78"/>
      <c r="L68" s="191" t="s">
        <v>
75</v>
      </c>
      <c r="M68" s="191"/>
      <c r="N68" s="191"/>
      <c r="O68" s="191"/>
      <c r="P68" s="191"/>
      <c r="Q68" s="191"/>
      <c r="R68" s="191"/>
      <c r="S68" s="192" t="str">
        <f aca="false">
IF($L68="","",IF(COUNTIFS($F$22:$F$60,$L68,S$22:S$60,"&gt;0")=0,"",COUNTIFS($F$22:$F$60,$L68,S$22:S$60,"&gt;0")))</f>
        <v>
</v>
      </c>
      <c r="T68" s="193" t="str">
        <f aca="false">
IF($L68="","",IF(COUNTIFS($F$22:$F$60,$L68,T$22:T$60,"&gt;0")=0,"",COUNTIFS($F$22:$F$60,$L68,T$22:T$60,"&gt;0")))</f>
        <v>
</v>
      </c>
      <c r="U68" s="193" t="str">
        <f aca="false">
IF($L68="","",IF(COUNTIFS($F$22:$F$60,$L68,U$22:U$60,"&gt;0")=0,"",COUNTIFS($F$22:$F$60,$L68,U$22:U$60,"&gt;0")))</f>
        <v>
</v>
      </c>
      <c r="V68" s="193" t="str">
        <f aca="false">
IF($L68="","",IF(COUNTIFS($F$22:$F$60,$L68,V$22:V$60,"&gt;0")=0,"",COUNTIFS($F$22:$F$60,$L68,V$22:V$60,"&gt;0")))</f>
        <v>
</v>
      </c>
      <c r="W68" s="193" t="str">
        <f aca="false">
IF($L68="","",IF(COUNTIFS($F$22:$F$60,$L68,W$22:W$60,"&gt;0")=0,"",COUNTIFS($F$22:$F$60,$L68,W$22:W$60,"&gt;0")))</f>
        <v>
</v>
      </c>
      <c r="X68" s="193" t="str">
        <f aca="false">
IF($L68="","",IF(COUNTIFS($F$22:$F$60,$L68,X$22:X$60,"&gt;0")=0,"",COUNTIFS($F$22:$F$60,$L68,X$22:X$60,"&gt;0")))</f>
        <v>
</v>
      </c>
      <c r="Y68" s="194" t="str">
        <f aca="false">
IF($L68="","",IF(COUNTIFS($F$22:$F$60,$L68,Y$22:Y$60,"&gt;0")=0,"",COUNTIFS($F$22:$F$60,$L68,Y$22:Y$60,"&gt;0")))</f>
        <v>
</v>
      </c>
      <c r="Z68" s="195" t="str">
        <f aca="false">
IF($L68="","",IF(COUNTIFS($F$22:$F$60,$L68,Z$22:Z$60,"&gt;0")=0,"",COUNTIFS($F$22:$F$60,$L68,Z$22:Z$60,"&gt;0")))</f>
        <v>
</v>
      </c>
      <c r="AA68" s="193" t="str">
        <f aca="false">
IF($L68="","",IF(COUNTIFS($F$22:$F$60,$L68,AA$22:AA$60,"&gt;0")=0,"",COUNTIFS($F$22:$F$60,$L68,AA$22:AA$60,"&gt;0")))</f>
        <v>
</v>
      </c>
      <c r="AB68" s="193" t="str">
        <f aca="false">
IF($L68="","",IF(COUNTIFS($F$22:$F$60,$L68,AB$22:AB$60,"&gt;0")=0,"",COUNTIFS($F$22:$F$60,$L68,AB$22:AB$60,"&gt;0")))</f>
        <v>
</v>
      </c>
      <c r="AC68" s="193" t="str">
        <f aca="false">
IF($L68="","",IF(COUNTIFS($F$22:$F$60,$L68,AC$22:AC$60,"&gt;0")=0,"",COUNTIFS($F$22:$F$60,$L68,AC$22:AC$60,"&gt;0")))</f>
        <v>
</v>
      </c>
      <c r="AD68" s="193" t="str">
        <f aca="false">
IF($L68="","",IF(COUNTIFS($F$22:$F$60,$L68,AD$22:AD$60,"&gt;0")=0,"",COUNTIFS($F$22:$F$60,$L68,AD$22:AD$60,"&gt;0")))</f>
        <v>
</v>
      </c>
      <c r="AE68" s="193" t="str">
        <f aca="false">
IF($L68="","",IF(COUNTIFS($F$22:$F$60,$L68,AE$22:AE$60,"&gt;0")=0,"",COUNTIFS($F$22:$F$60,$L68,AE$22:AE$60,"&gt;0")))</f>
        <v>
</v>
      </c>
      <c r="AF68" s="194" t="str">
        <f aca="false">
IF($L68="","",IF(COUNTIFS($F$22:$F$60,$L68,AF$22:AF$60,"&gt;0")=0,"",COUNTIFS($F$22:$F$60,$L68,AF$22:AF$60,"&gt;0")))</f>
        <v>
</v>
      </c>
      <c r="AG68" s="193" t="str">
        <f aca="false">
IF($L68="","",IF(COUNTIFS($F$22:$F$60,$L68,AG$22:AG$60,"&gt;0")=0,"",COUNTIFS($F$22:$F$60,$L68,AG$22:AG$60,"&gt;0")))</f>
        <v>
</v>
      </c>
      <c r="AH68" s="193" t="str">
        <f aca="false">
IF($L68="","",IF(COUNTIFS($F$22:$F$60,$L68,AH$22:AH$60,"&gt;0")=0,"",COUNTIFS($F$22:$F$60,$L68,AH$22:AH$60,"&gt;0")))</f>
        <v>
</v>
      </c>
      <c r="AI68" s="193" t="str">
        <f aca="false">
IF($L68="","",IF(COUNTIFS($F$22:$F$60,$L68,AI$22:AI$60,"&gt;0")=0,"",COUNTIFS($F$22:$F$60,$L68,AI$22:AI$60,"&gt;0")))</f>
        <v>
</v>
      </c>
      <c r="AJ68" s="193" t="str">
        <f aca="false">
IF($L68="","",IF(COUNTIFS($F$22:$F$60,$L68,AJ$22:AJ$60,"&gt;0")=0,"",COUNTIFS($F$22:$F$60,$L68,AJ$22:AJ$60,"&gt;0")))</f>
        <v>
</v>
      </c>
      <c r="AK68" s="193" t="str">
        <f aca="false">
IF($L68="","",IF(COUNTIFS($F$22:$F$60,$L68,AK$22:AK$60,"&gt;0")=0,"",COUNTIFS($F$22:$F$60,$L68,AK$22:AK$60,"&gt;0")))</f>
        <v>
</v>
      </c>
      <c r="AL68" s="193" t="str">
        <f aca="false">
IF($L68="","",IF(COUNTIFS($F$22:$F$60,$L68,AL$22:AL$60,"&gt;0")=0,"",COUNTIFS($F$22:$F$60,$L68,AL$22:AL$60,"&gt;0")))</f>
        <v>
</v>
      </c>
      <c r="AM68" s="194" t="str">
        <f aca="false">
IF($L68="","",IF(COUNTIFS($F$22:$F$60,$L68,AM$22:AM$60,"&gt;0")=0,"",COUNTIFS($F$22:$F$60,$L68,AM$22:AM$60,"&gt;0")))</f>
        <v>
</v>
      </c>
      <c r="AN68" s="193" t="str">
        <f aca="false">
IF($L68="","",IF(COUNTIFS($F$22:$F$60,$L68,AN$22:AN$60,"&gt;0")=0,"",COUNTIFS($F$22:$F$60,$L68,AN$22:AN$60,"&gt;0")))</f>
        <v>
</v>
      </c>
      <c r="AO68" s="193" t="str">
        <f aca="false">
IF($L68="","",IF(COUNTIFS($F$22:$F$60,$L68,AO$22:AO$60,"&gt;0")=0,"",COUNTIFS($F$22:$F$60,$L68,AO$22:AO$60,"&gt;0")))</f>
        <v>
</v>
      </c>
      <c r="AP68" s="193" t="str">
        <f aca="false">
IF($L68="","",IF(COUNTIFS($F$22:$F$60,$L68,AP$22:AP$60,"&gt;0")=0,"",COUNTIFS($F$22:$F$60,$L68,AP$22:AP$60,"&gt;0")))</f>
        <v>
</v>
      </c>
      <c r="AQ68" s="193" t="str">
        <f aca="false">
IF($L68="","",IF(COUNTIFS($F$22:$F$60,$L68,AQ$22:AQ$60,"&gt;0")=0,"",COUNTIFS($F$22:$F$60,$L68,AQ$22:AQ$60,"&gt;0")))</f>
        <v>
</v>
      </c>
      <c r="AR68" s="193" t="str">
        <f aca="false">
IF($L68="","",IF(COUNTIFS($F$22:$F$60,$L68,AR$22:AR$60,"&gt;0")=0,"",COUNTIFS($F$22:$F$60,$L68,AR$22:AR$60,"&gt;0")))</f>
        <v>
</v>
      </c>
      <c r="AS68" s="193" t="str">
        <f aca="false">
IF($L68="","",IF(COUNTIFS($F$22:$F$60,$L68,AS$22:AS$60,"&gt;0")=0,"",COUNTIFS($F$22:$F$60,$L68,AS$22:AS$60,"&gt;0")))</f>
        <v>
</v>
      </c>
      <c r="AT68" s="194" t="str">
        <f aca="false">
IF($L68="","",IF(COUNTIFS($F$22:$F$60,$L68,AT$22:AT$60,"&gt;0")=0,"",COUNTIFS($F$22:$F$60,$L68,AT$22:AT$60,"&gt;0")))</f>
        <v>
</v>
      </c>
      <c r="AU68" s="193" t="str">
        <f aca="false">
IF($L68="","",IF(COUNTIFS($F$22:$F$60,$L68,AU$22:AU$60,"&gt;0")=0,"",COUNTIFS($F$22:$F$60,$L68,AU$22:AU$60,"&gt;0")))</f>
        <v>
</v>
      </c>
      <c r="AV68" s="193" t="str">
        <f aca="false">
IF($L68="","",IF(COUNTIFS($F$22:$F$60,$L68,AV$22:AV$60,"&gt;0")=0,"",COUNTIFS($F$22:$F$60,$L68,AV$22:AV$60,"&gt;0")))</f>
        <v>
</v>
      </c>
      <c r="AW68" s="194" t="str">
        <f aca="false">
IF($L68="","",IF(COUNTIFS($F$22:$F$60,$L68,AW$22:AW$60,"&gt;0")=0,"",COUNTIFS($F$22:$F$60,$L68,AW$22:AW$60,"&gt;0")))</f>
        <v>
</v>
      </c>
      <c r="AX68" s="184"/>
      <c r="AY68" s="184"/>
      <c r="AZ68" s="184"/>
      <c r="BA68" s="184"/>
      <c r="BB68" s="172"/>
      <c r="BC68" s="172"/>
      <c r="BD68" s="172"/>
      <c r="BE68" s="172"/>
      <c r="BF68" s="172"/>
      <c r="BN68" s="0"/>
      <c r="BO68" s="0"/>
      <c r="BP68" s="0"/>
      <c r="BQ68" s="0"/>
      <c r="BR68" s="0"/>
      <c r="BS68" s="0"/>
      <c r="BT68" s="0"/>
      <c r="BU68" s="0"/>
    </row>
    <row r="69" customFormat="false" ht="18.75" hidden="false" customHeight="true" outlineLevel="0" collapsed="false">
      <c r="A69" s="0"/>
      <c r="B69" s="78"/>
      <c r="C69" s="78"/>
      <c r="D69" s="78"/>
      <c r="E69" s="78"/>
      <c r="F69" s="78"/>
      <c r="G69" s="78"/>
      <c r="H69" s="78"/>
      <c r="I69" s="78"/>
      <c r="J69" s="78"/>
      <c r="K69" s="78"/>
      <c r="L69" s="191" t="s">
        <v>
70</v>
      </c>
      <c r="M69" s="191"/>
      <c r="N69" s="191"/>
      <c r="O69" s="191"/>
      <c r="P69" s="191"/>
      <c r="Q69" s="191"/>
      <c r="R69" s="191"/>
      <c r="S69" s="192" t="str">
        <f aca="false">
IF($L69="","",IF(COUNTIFS($F$22:$F$60,$L69,S$22:S$60,"&gt;0")=0,"",COUNTIFS($F$22:$F$60,$L69,S$22:S$60,"&gt;0")))</f>
        <v>
</v>
      </c>
      <c r="T69" s="193" t="str">
        <f aca="false">
IF($L69="","",IF(COUNTIFS($F$22:$F$60,$L69,T$22:T$60,"&gt;0")=0,"",COUNTIFS($F$22:$F$60,$L69,T$22:T$60,"&gt;0")))</f>
        <v>
</v>
      </c>
      <c r="U69" s="193" t="str">
        <f aca="false">
IF($L69="","",IF(COUNTIFS($F$22:$F$60,$L69,U$22:U$60,"&gt;0")=0,"",COUNTIFS($F$22:$F$60,$L69,U$22:U$60,"&gt;0")))</f>
        <v>
</v>
      </c>
      <c r="V69" s="193" t="str">
        <f aca="false">
IF($L69="","",IF(COUNTIFS($F$22:$F$60,$L69,V$22:V$60,"&gt;0")=0,"",COUNTIFS($F$22:$F$60,$L69,V$22:V$60,"&gt;0")))</f>
        <v>
</v>
      </c>
      <c r="W69" s="193" t="str">
        <f aca="false">
IF($L69="","",IF(COUNTIFS($F$22:$F$60,$L69,W$22:W$60,"&gt;0")=0,"",COUNTIFS($F$22:$F$60,$L69,W$22:W$60,"&gt;0")))</f>
        <v>
</v>
      </c>
      <c r="X69" s="193" t="str">
        <f aca="false">
IF($L69="","",IF(COUNTIFS($F$22:$F$60,$L69,X$22:X$60,"&gt;0")=0,"",COUNTIFS($F$22:$F$60,$L69,X$22:X$60,"&gt;0")))</f>
        <v>
</v>
      </c>
      <c r="Y69" s="194" t="str">
        <f aca="false">
IF($L69="","",IF(COUNTIFS($F$22:$F$60,$L69,Y$22:Y$60,"&gt;0")=0,"",COUNTIFS($F$22:$F$60,$L69,Y$22:Y$60,"&gt;0")))</f>
        <v>
</v>
      </c>
      <c r="Z69" s="195" t="str">
        <f aca="false">
IF($L69="","",IF(COUNTIFS($F$22:$F$60,$L69,Z$22:Z$60,"&gt;0")=0,"",COUNTIFS($F$22:$F$60,$L69,Z$22:Z$60,"&gt;0")))</f>
        <v>
</v>
      </c>
      <c r="AA69" s="193" t="str">
        <f aca="false">
IF($L69="","",IF(COUNTIFS($F$22:$F$60,$L69,AA$22:AA$60,"&gt;0")=0,"",COUNTIFS($F$22:$F$60,$L69,AA$22:AA$60,"&gt;0")))</f>
        <v>
</v>
      </c>
      <c r="AB69" s="193" t="str">
        <f aca="false">
IF($L69="","",IF(COUNTIFS($F$22:$F$60,$L69,AB$22:AB$60,"&gt;0")=0,"",COUNTIFS($F$22:$F$60,$L69,AB$22:AB$60,"&gt;0")))</f>
        <v>
</v>
      </c>
      <c r="AC69" s="193" t="str">
        <f aca="false">
IF($L69="","",IF(COUNTIFS($F$22:$F$60,$L69,AC$22:AC$60,"&gt;0")=0,"",COUNTIFS($F$22:$F$60,$L69,AC$22:AC$60,"&gt;0")))</f>
        <v>
</v>
      </c>
      <c r="AD69" s="193" t="str">
        <f aca="false">
IF($L69="","",IF(COUNTIFS($F$22:$F$60,$L69,AD$22:AD$60,"&gt;0")=0,"",COUNTIFS($F$22:$F$60,$L69,AD$22:AD$60,"&gt;0")))</f>
        <v>
</v>
      </c>
      <c r="AE69" s="193" t="str">
        <f aca="false">
IF($L69="","",IF(COUNTIFS($F$22:$F$60,$L69,AE$22:AE$60,"&gt;0")=0,"",COUNTIFS($F$22:$F$60,$L69,AE$22:AE$60,"&gt;0")))</f>
        <v>
</v>
      </c>
      <c r="AF69" s="194" t="str">
        <f aca="false">
IF($L69="","",IF(COUNTIFS($F$22:$F$60,$L69,AF$22:AF$60,"&gt;0")=0,"",COUNTIFS($F$22:$F$60,$L69,AF$22:AF$60,"&gt;0")))</f>
        <v>
</v>
      </c>
      <c r="AG69" s="193" t="str">
        <f aca="false">
IF($L69="","",IF(COUNTIFS($F$22:$F$60,$L69,AG$22:AG$60,"&gt;0")=0,"",COUNTIFS($F$22:$F$60,$L69,AG$22:AG$60,"&gt;0")))</f>
        <v>
</v>
      </c>
      <c r="AH69" s="193" t="str">
        <f aca="false">
IF($L69="","",IF(COUNTIFS($F$22:$F$60,$L69,AH$22:AH$60,"&gt;0")=0,"",COUNTIFS($F$22:$F$60,$L69,AH$22:AH$60,"&gt;0")))</f>
        <v>
</v>
      </c>
      <c r="AI69" s="193" t="str">
        <f aca="false">
IF($L69="","",IF(COUNTIFS($F$22:$F$60,$L69,AI$22:AI$60,"&gt;0")=0,"",COUNTIFS($F$22:$F$60,$L69,AI$22:AI$60,"&gt;0")))</f>
        <v>
</v>
      </c>
      <c r="AJ69" s="193" t="str">
        <f aca="false">
IF($L69="","",IF(COUNTIFS($F$22:$F$60,$L69,AJ$22:AJ$60,"&gt;0")=0,"",COUNTIFS($F$22:$F$60,$L69,AJ$22:AJ$60,"&gt;0")))</f>
        <v>
</v>
      </c>
      <c r="AK69" s="193" t="str">
        <f aca="false">
IF($L69="","",IF(COUNTIFS($F$22:$F$60,$L69,AK$22:AK$60,"&gt;0")=0,"",COUNTIFS($F$22:$F$60,$L69,AK$22:AK$60,"&gt;0")))</f>
        <v>
</v>
      </c>
      <c r="AL69" s="193" t="str">
        <f aca="false">
IF($L69="","",IF(COUNTIFS($F$22:$F$60,$L69,AL$22:AL$60,"&gt;0")=0,"",COUNTIFS($F$22:$F$60,$L69,AL$22:AL$60,"&gt;0")))</f>
        <v>
</v>
      </c>
      <c r="AM69" s="194" t="str">
        <f aca="false">
IF($L69="","",IF(COUNTIFS($F$22:$F$60,$L69,AM$22:AM$60,"&gt;0")=0,"",COUNTIFS($F$22:$F$60,$L69,AM$22:AM$60,"&gt;0")))</f>
        <v>
</v>
      </c>
      <c r="AN69" s="193" t="str">
        <f aca="false">
IF($L69="","",IF(COUNTIFS($F$22:$F$60,$L69,AN$22:AN$60,"&gt;0")=0,"",COUNTIFS($F$22:$F$60,$L69,AN$22:AN$60,"&gt;0")))</f>
        <v>
</v>
      </c>
      <c r="AO69" s="193" t="str">
        <f aca="false">
IF($L69="","",IF(COUNTIFS($F$22:$F$60,$L69,AO$22:AO$60,"&gt;0")=0,"",COUNTIFS($F$22:$F$60,$L69,AO$22:AO$60,"&gt;0")))</f>
        <v>
</v>
      </c>
      <c r="AP69" s="193" t="str">
        <f aca="false">
IF($L69="","",IF(COUNTIFS($F$22:$F$60,$L69,AP$22:AP$60,"&gt;0")=0,"",COUNTIFS($F$22:$F$60,$L69,AP$22:AP$60,"&gt;0")))</f>
        <v>
</v>
      </c>
      <c r="AQ69" s="193" t="str">
        <f aca="false">
IF($L69="","",IF(COUNTIFS($F$22:$F$60,$L69,AQ$22:AQ$60,"&gt;0")=0,"",COUNTIFS($F$22:$F$60,$L69,AQ$22:AQ$60,"&gt;0")))</f>
        <v>
</v>
      </c>
      <c r="AR69" s="193" t="str">
        <f aca="false">
IF($L69="","",IF(COUNTIFS($F$22:$F$60,$L69,AR$22:AR$60,"&gt;0")=0,"",COUNTIFS($F$22:$F$60,$L69,AR$22:AR$60,"&gt;0")))</f>
        <v>
</v>
      </c>
      <c r="AS69" s="193" t="str">
        <f aca="false">
IF($L69="","",IF(COUNTIFS($F$22:$F$60,$L69,AS$22:AS$60,"&gt;0")=0,"",COUNTIFS($F$22:$F$60,$L69,AS$22:AS$60,"&gt;0")))</f>
        <v>
</v>
      </c>
      <c r="AT69" s="194" t="str">
        <f aca="false">
IF($L69="","",IF(COUNTIFS($F$22:$F$60,$L69,AT$22:AT$60,"&gt;0")=0,"",COUNTIFS($F$22:$F$60,$L69,AT$22:AT$60,"&gt;0")))</f>
        <v>
</v>
      </c>
      <c r="AU69" s="193" t="str">
        <f aca="false">
IF($L69="","",IF(COUNTIFS($F$22:$F$60,$L69,AU$22:AU$60,"&gt;0")=0,"",COUNTIFS($F$22:$F$60,$L69,AU$22:AU$60,"&gt;0")))</f>
        <v>
</v>
      </c>
      <c r="AV69" s="193" t="str">
        <f aca="false">
IF($L69="","",IF(COUNTIFS($F$22:$F$60,$L69,AV$22:AV$60,"&gt;0")=0,"",COUNTIFS($F$22:$F$60,$L69,AV$22:AV$60,"&gt;0")))</f>
        <v>
</v>
      </c>
      <c r="AW69" s="194" t="str">
        <f aca="false">
IF($L69="","",IF(COUNTIFS($F$22:$F$60,$L69,AW$22:AW$60,"&gt;0")=0,"",COUNTIFS($F$22:$F$60,$L69,AW$22:AW$60,"&gt;0")))</f>
        <v>
</v>
      </c>
      <c r="AX69" s="184"/>
      <c r="AY69" s="184"/>
      <c r="AZ69" s="184"/>
      <c r="BA69" s="184"/>
      <c r="BB69" s="172"/>
      <c r="BC69" s="172"/>
      <c r="BD69" s="172"/>
      <c r="BE69" s="172"/>
      <c r="BF69" s="172"/>
      <c r="BN69" s="0"/>
      <c r="BO69" s="0"/>
      <c r="BP69" s="0"/>
      <c r="BQ69" s="0"/>
      <c r="BR69" s="0"/>
      <c r="BS69" s="0"/>
      <c r="BT69" s="0"/>
      <c r="BU69" s="0"/>
    </row>
    <row r="70" customFormat="false" ht="18.75" hidden="false" customHeight="true" outlineLevel="0" collapsed="false">
      <c r="A70" s="0"/>
      <c r="B70" s="78"/>
      <c r="C70" s="78"/>
      <c r="D70" s="78"/>
      <c r="E70" s="78"/>
      <c r="F70" s="78"/>
      <c r="G70" s="78"/>
      <c r="H70" s="78"/>
      <c r="I70" s="78"/>
      <c r="J70" s="78"/>
      <c r="K70" s="78"/>
      <c r="L70" s="191" t="s">
        <v>
79</v>
      </c>
      <c r="M70" s="191"/>
      <c r="N70" s="191"/>
      <c r="O70" s="191"/>
      <c r="P70" s="191"/>
      <c r="Q70" s="191"/>
      <c r="R70" s="191"/>
      <c r="S70" s="192" t="str">
        <f aca="false">
IF($L70="","",IF(COUNTIFS($F$22:$F$60,$L70,S$22:S$60,"&gt;0")=0,"",COUNTIFS($F$22:$F$60,$L70,S$22:S$60,"&gt;0")))</f>
        <v>
</v>
      </c>
      <c r="T70" s="193" t="str">
        <f aca="false">
IF($L70="","",IF(COUNTIFS($F$22:$F$60,$L70,T$22:T$60,"&gt;0")=0,"",COUNTIFS($F$22:$F$60,$L70,T$22:T$60,"&gt;0")))</f>
        <v>
</v>
      </c>
      <c r="U70" s="193" t="str">
        <f aca="false">
IF($L70="","",IF(COUNTIFS($F$22:$F$60,$L70,U$22:U$60,"&gt;0")=0,"",COUNTIFS($F$22:$F$60,$L70,U$22:U$60,"&gt;0")))</f>
        <v>
</v>
      </c>
      <c r="V70" s="193" t="str">
        <f aca="false">
IF($L70="","",IF(COUNTIFS($F$22:$F$60,$L70,V$22:V$60,"&gt;0")=0,"",COUNTIFS($F$22:$F$60,$L70,V$22:V$60,"&gt;0")))</f>
        <v>
</v>
      </c>
      <c r="W70" s="193" t="str">
        <f aca="false">
IF($L70="","",IF(COUNTIFS($F$22:$F$60,$L70,W$22:W$60,"&gt;0")=0,"",COUNTIFS($F$22:$F$60,$L70,W$22:W$60,"&gt;0")))</f>
        <v>
</v>
      </c>
      <c r="X70" s="193" t="str">
        <f aca="false">
IF($L70="","",IF(COUNTIFS($F$22:$F$60,$L70,X$22:X$60,"&gt;0")=0,"",COUNTIFS($F$22:$F$60,$L70,X$22:X$60,"&gt;0")))</f>
        <v>
</v>
      </c>
      <c r="Y70" s="194" t="str">
        <f aca="false">
IF($L70="","",IF(COUNTIFS($F$22:$F$60,$L70,Y$22:Y$60,"&gt;0")=0,"",COUNTIFS($F$22:$F$60,$L70,Y$22:Y$60,"&gt;0")))</f>
        <v>
</v>
      </c>
      <c r="Z70" s="195" t="str">
        <f aca="false">
IF($L70="","",IF(COUNTIFS($F$22:$F$60,$L70,Z$22:Z$60,"&gt;0")=0,"",COUNTIFS($F$22:$F$60,$L70,Z$22:Z$60,"&gt;0")))</f>
        <v>
</v>
      </c>
      <c r="AA70" s="193" t="str">
        <f aca="false">
IF($L70="","",IF(COUNTIFS($F$22:$F$60,$L70,AA$22:AA$60,"&gt;0")=0,"",COUNTIFS($F$22:$F$60,$L70,AA$22:AA$60,"&gt;0")))</f>
        <v>
</v>
      </c>
      <c r="AB70" s="193" t="str">
        <f aca="false">
IF($L70="","",IF(COUNTIFS($F$22:$F$60,$L70,AB$22:AB$60,"&gt;0")=0,"",COUNTIFS($F$22:$F$60,$L70,AB$22:AB$60,"&gt;0")))</f>
        <v>
</v>
      </c>
      <c r="AC70" s="193" t="str">
        <f aca="false">
IF($L70="","",IF(COUNTIFS($F$22:$F$60,$L70,AC$22:AC$60,"&gt;0")=0,"",COUNTIFS($F$22:$F$60,$L70,AC$22:AC$60,"&gt;0")))</f>
        <v>
</v>
      </c>
      <c r="AD70" s="193" t="str">
        <f aca="false">
IF($L70="","",IF(COUNTIFS($F$22:$F$60,$L70,AD$22:AD$60,"&gt;0")=0,"",COUNTIFS($F$22:$F$60,$L70,AD$22:AD$60,"&gt;0")))</f>
        <v>
</v>
      </c>
      <c r="AE70" s="193" t="str">
        <f aca="false">
IF($L70="","",IF(COUNTIFS($F$22:$F$60,$L70,AE$22:AE$60,"&gt;0")=0,"",COUNTIFS($F$22:$F$60,$L70,AE$22:AE$60,"&gt;0")))</f>
        <v>
</v>
      </c>
      <c r="AF70" s="194" t="str">
        <f aca="false">
IF($L70="","",IF(COUNTIFS($F$22:$F$60,$L70,AF$22:AF$60,"&gt;0")=0,"",COUNTIFS($F$22:$F$60,$L70,AF$22:AF$60,"&gt;0")))</f>
        <v>
</v>
      </c>
      <c r="AG70" s="193" t="str">
        <f aca="false">
IF($L70="","",IF(COUNTIFS($F$22:$F$60,$L70,AG$22:AG$60,"&gt;0")=0,"",COUNTIFS($F$22:$F$60,$L70,AG$22:AG$60,"&gt;0")))</f>
        <v>
</v>
      </c>
      <c r="AH70" s="193" t="str">
        <f aca="false">
IF($L70="","",IF(COUNTIFS($F$22:$F$60,$L70,AH$22:AH$60,"&gt;0")=0,"",COUNTIFS($F$22:$F$60,$L70,AH$22:AH$60,"&gt;0")))</f>
        <v>
</v>
      </c>
      <c r="AI70" s="193" t="str">
        <f aca="false">
IF($L70="","",IF(COUNTIFS($F$22:$F$60,$L70,AI$22:AI$60,"&gt;0")=0,"",COUNTIFS($F$22:$F$60,$L70,AI$22:AI$60,"&gt;0")))</f>
        <v>
</v>
      </c>
      <c r="AJ70" s="193" t="str">
        <f aca="false">
IF($L70="","",IF(COUNTIFS($F$22:$F$60,$L70,AJ$22:AJ$60,"&gt;0")=0,"",COUNTIFS($F$22:$F$60,$L70,AJ$22:AJ$60,"&gt;0")))</f>
        <v>
</v>
      </c>
      <c r="AK70" s="193" t="str">
        <f aca="false">
IF($L70="","",IF(COUNTIFS($F$22:$F$60,$L70,AK$22:AK$60,"&gt;0")=0,"",COUNTIFS($F$22:$F$60,$L70,AK$22:AK$60,"&gt;0")))</f>
        <v>
</v>
      </c>
      <c r="AL70" s="193" t="str">
        <f aca="false">
IF($L70="","",IF(COUNTIFS($F$22:$F$60,$L70,AL$22:AL$60,"&gt;0")=0,"",COUNTIFS($F$22:$F$60,$L70,AL$22:AL$60,"&gt;0")))</f>
        <v>
</v>
      </c>
      <c r="AM70" s="194" t="str">
        <f aca="false">
IF($L70="","",IF(COUNTIFS($F$22:$F$60,$L70,AM$22:AM$60,"&gt;0")=0,"",COUNTIFS($F$22:$F$60,$L70,AM$22:AM$60,"&gt;0")))</f>
        <v>
</v>
      </c>
      <c r="AN70" s="193" t="str">
        <f aca="false">
IF($L70="","",IF(COUNTIFS($F$22:$F$60,$L70,AN$22:AN$60,"&gt;0")=0,"",COUNTIFS($F$22:$F$60,$L70,AN$22:AN$60,"&gt;0")))</f>
        <v>
</v>
      </c>
      <c r="AO70" s="193" t="str">
        <f aca="false">
IF($L70="","",IF(COUNTIFS($F$22:$F$60,$L70,AO$22:AO$60,"&gt;0")=0,"",COUNTIFS($F$22:$F$60,$L70,AO$22:AO$60,"&gt;0")))</f>
        <v>
</v>
      </c>
      <c r="AP70" s="193" t="str">
        <f aca="false">
IF($L70="","",IF(COUNTIFS($F$22:$F$60,$L70,AP$22:AP$60,"&gt;0")=0,"",COUNTIFS($F$22:$F$60,$L70,AP$22:AP$60,"&gt;0")))</f>
        <v>
</v>
      </c>
      <c r="AQ70" s="193" t="str">
        <f aca="false">
IF($L70="","",IF(COUNTIFS($F$22:$F$60,$L70,AQ$22:AQ$60,"&gt;0")=0,"",COUNTIFS($F$22:$F$60,$L70,AQ$22:AQ$60,"&gt;0")))</f>
        <v>
</v>
      </c>
      <c r="AR70" s="193" t="str">
        <f aca="false">
IF($L70="","",IF(COUNTIFS($F$22:$F$60,$L70,AR$22:AR$60,"&gt;0")=0,"",COUNTIFS($F$22:$F$60,$L70,AR$22:AR$60,"&gt;0")))</f>
        <v>
</v>
      </c>
      <c r="AS70" s="193" t="str">
        <f aca="false">
IF($L70="","",IF(COUNTIFS($F$22:$F$60,$L70,AS$22:AS$60,"&gt;0")=0,"",COUNTIFS($F$22:$F$60,$L70,AS$22:AS$60,"&gt;0")))</f>
        <v>
</v>
      </c>
      <c r="AT70" s="194" t="str">
        <f aca="false">
IF($L70="","",IF(COUNTIFS($F$22:$F$60,$L70,AT$22:AT$60,"&gt;0")=0,"",COUNTIFS($F$22:$F$60,$L70,AT$22:AT$60,"&gt;0")))</f>
        <v>
</v>
      </c>
      <c r="AU70" s="193" t="str">
        <f aca="false">
IF($L70="","",IF(COUNTIFS($F$22:$F$60,$L70,AU$22:AU$60,"&gt;0")=0,"",COUNTIFS($F$22:$F$60,$L70,AU$22:AU$60,"&gt;0")))</f>
        <v>
</v>
      </c>
      <c r="AV70" s="193" t="str">
        <f aca="false">
IF($L70="","",IF(COUNTIFS($F$22:$F$60,$L70,AV$22:AV$60,"&gt;0")=0,"",COUNTIFS($F$22:$F$60,$L70,AV$22:AV$60,"&gt;0")))</f>
        <v>
</v>
      </c>
      <c r="AW70" s="194" t="str">
        <f aca="false">
IF($L70="","",IF(COUNTIFS($F$22:$F$60,$L70,AW$22:AW$60,"&gt;0")=0,"",COUNTIFS($F$22:$F$60,$L70,AW$22:AW$60,"&gt;0")))</f>
        <v>
</v>
      </c>
      <c r="AX70" s="184"/>
      <c r="AY70" s="184"/>
      <c r="AZ70" s="184"/>
      <c r="BA70" s="184"/>
      <c r="BB70" s="172"/>
      <c r="BC70" s="172"/>
      <c r="BD70" s="172"/>
      <c r="BE70" s="172"/>
      <c r="BF70" s="172"/>
      <c r="BN70" s="0"/>
      <c r="BO70" s="0"/>
      <c r="BP70" s="0"/>
      <c r="BQ70" s="0"/>
      <c r="BR70" s="0"/>
      <c r="BS70" s="0"/>
      <c r="BT70" s="0"/>
      <c r="BU70" s="0"/>
    </row>
    <row r="71" customFormat="false" ht="19.5" hidden="false" customHeight="true" outlineLevel="0" collapsed="false">
      <c r="A71" s="0"/>
      <c r="B71" s="78"/>
      <c r="C71" s="78"/>
      <c r="D71" s="78"/>
      <c r="E71" s="78"/>
      <c r="F71" s="78"/>
      <c r="G71" s="78"/>
      <c r="H71" s="78"/>
      <c r="I71" s="78"/>
      <c r="J71" s="78"/>
      <c r="K71" s="78"/>
      <c r="L71" s="196"/>
      <c r="M71" s="196"/>
      <c r="N71" s="196"/>
      <c r="O71" s="196"/>
      <c r="P71" s="196"/>
      <c r="Q71" s="196"/>
      <c r="R71" s="196"/>
      <c r="S71" s="197" t="str">
        <f aca="false">
IF($L71="","",IF(COUNTIFS($F$22:$F$60,$L71,S$22:S$60,"&gt;0")=0,"",COUNTIFS($F$22:$F$60,$L71,S$22:S$60,"&gt;0")))</f>
        <v>
</v>
      </c>
      <c r="T71" s="198" t="str">
        <f aca="false">
IF($L71="","",IF(COUNTIFS($F$22:$F$60,$L71,T$22:T$60,"&gt;0")=0,"",COUNTIFS($F$22:$F$60,$L71,T$22:T$60,"&gt;0")))</f>
        <v>
</v>
      </c>
      <c r="U71" s="198" t="str">
        <f aca="false">
IF($L71="","",IF(COUNTIFS($F$22:$F$60,$L71,U$22:U$60,"&gt;0")=0,"",COUNTIFS($F$22:$F$60,$L71,U$22:U$60,"&gt;0")))</f>
        <v>
</v>
      </c>
      <c r="V71" s="198" t="str">
        <f aca="false">
IF($L71="","",IF(COUNTIFS($F$22:$F$60,$L71,V$22:V$60,"&gt;0")=0,"",COUNTIFS($F$22:$F$60,$L71,V$22:V$60,"&gt;0")))</f>
        <v>
</v>
      </c>
      <c r="W71" s="198" t="str">
        <f aca="false">
IF($L71="","",IF(COUNTIFS($F$22:$F$60,$L71,W$22:W$60,"&gt;0")=0,"",COUNTIFS($F$22:$F$60,$L71,W$22:W$60,"&gt;0")))</f>
        <v>
</v>
      </c>
      <c r="X71" s="198" t="str">
        <f aca="false">
IF($L71="","",IF(COUNTIFS($F$22:$F$60,$L71,X$22:X$60,"&gt;0")=0,"",COUNTIFS($F$22:$F$60,$L71,X$22:X$60,"&gt;0")))</f>
        <v>
</v>
      </c>
      <c r="Y71" s="199" t="str">
        <f aca="false">
IF($L71="","",IF(COUNTIFS($F$22:$F$60,$L71,Y$22:Y$60,"&gt;0")=0,"",COUNTIFS($F$22:$F$60,$L71,Y$22:Y$60,"&gt;0")))</f>
        <v>
</v>
      </c>
      <c r="Z71" s="200" t="str">
        <f aca="false">
IF($L71="","",IF(COUNTIFS($F$22:$F$60,$L71,Z$22:Z$60,"&gt;0")=0,"",COUNTIFS($F$22:$F$60,$L71,Z$22:Z$60,"&gt;0")))</f>
        <v>
</v>
      </c>
      <c r="AA71" s="198" t="str">
        <f aca="false">
IF($L71="","",IF(COUNTIFS($F$22:$F$60,$L71,AA$22:AA$60,"&gt;0")=0,"",COUNTIFS($F$22:$F$60,$L71,AA$22:AA$60,"&gt;0")))</f>
        <v>
</v>
      </c>
      <c r="AB71" s="198" t="str">
        <f aca="false">
IF($L71="","",IF(COUNTIFS($F$22:$F$60,$L71,AB$22:AB$60,"&gt;0")=0,"",COUNTIFS($F$22:$F$60,$L71,AB$22:AB$60,"&gt;0")))</f>
        <v>
</v>
      </c>
      <c r="AC71" s="198" t="str">
        <f aca="false">
IF($L71="","",IF(COUNTIFS($F$22:$F$60,$L71,AC$22:AC$60,"&gt;0")=0,"",COUNTIFS($F$22:$F$60,$L71,AC$22:AC$60,"&gt;0")))</f>
        <v>
</v>
      </c>
      <c r="AD71" s="198" t="str">
        <f aca="false">
IF($L71="","",IF(COUNTIFS($F$22:$F$60,$L71,AD$22:AD$60,"&gt;0")=0,"",COUNTIFS($F$22:$F$60,$L71,AD$22:AD$60,"&gt;0")))</f>
        <v>
</v>
      </c>
      <c r="AE71" s="198" t="str">
        <f aca="false">
IF($L71="","",IF(COUNTIFS($F$22:$F$60,$L71,AE$22:AE$60,"&gt;0")=0,"",COUNTIFS($F$22:$F$60,$L71,AE$22:AE$60,"&gt;0")))</f>
        <v>
</v>
      </c>
      <c r="AF71" s="199" t="str">
        <f aca="false">
IF($L71="","",IF(COUNTIFS($F$22:$F$60,$L71,AF$22:AF$60,"&gt;0")=0,"",COUNTIFS($F$22:$F$60,$L71,AF$22:AF$60,"&gt;0")))</f>
        <v>
</v>
      </c>
      <c r="AG71" s="198" t="str">
        <f aca="false">
IF($L71="","",IF(COUNTIFS($F$22:$F$60,$L71,AG$22:AG$60,"&gt;0")=0,"",COUNTIFS($F$22:$F$60,$L71,AG$22:AG$60,"&gt;0")))</f>
        <v>
</v>
      </c>
      <c r="AH71" s="198" t="str">
        <f aca="false">
IF($L71="","",IF(COUNTIFS($F$22:$F$60,$L71,AH$22:AH$60,"&gt;0")=0,"",COUNTIFS($F$22:$F$60,$L71,AH$22:AH$60,"&gt;0")))</f>
        <v>
</v>
      </c>
      <c r="AI71" s="198" t="str">
        <f aca="false">
IF($L71="","",IF(COUNTIFS($F$22:$F$60,$L71,AI$22:AI$60,"&gt;0")=0,"",COUNTIFS($F$22:$F$60,$L71,AI$22:AI$60,"&gt;0")))</f>
        <v>
</v>
      </c>
      <c r="AJ71" s="198" t="str">
        <f aca="false">
IF($L71="","",IF(COUNTIFS($F$22:$F$60,$L71,AJ$22:AJ$60,"&gt;0")=0,"",COUNTIFS($F$22:$F$60,$L71,AJ$22:AJ$60,"&gt;0")))</f>
        <v>
</v>
      </c>
      <c r="AK71" s="198" t="str">
        <f aca="false">
IF($L71="","",IF(COUNTIFS($F$22:$F$60,$L71,AK$22:AK$60,"&gt;0")=0,"",COUNTIFS($F$22:$F$60,$L71,AK$22:AK$60,"&gt;0")))</f>
        <v>
</v>
      </c>
      <c r="AL71" s="198" t="str">
        <f aca="false">
IF($L71="","",IF(COUNTIFS($F$22:$F$60,$L71,AL$22:AL$60,"&gt;0")=0,"",COUNTIFS($F$22:$F$60,$L71,AL$22:AL$60,"&gt;0")))</f>
        <v>
</v>
      </c>
      <c r="AM71" s="199" t="str">
        <f aca="false">
IF($L71="","",IF(COUNTIFS($F$22:$F$60,$L71,AM$22:AM$60,"&gt;0")=0,"",COUNTIFS($F$22:$F$60,$L71,AM$22:AM$60,"&gt;0")))</f>
        <v>
</v>
      </c>
      <c r="AN71" s="198" t="str">
        <f aca="false">
IF($L71="","",IF(COUNTIFS($F$22:$F$60,$L71,AN$22:AN$60,"&gt;0")=0,"",COUNTIFS($F$22:$F$60,$L71,AN$22:AN$60,"&gt;0")))</f>
        <v>
</v>
      </c>
      <c r="AO71" s="198" t="str">
        <f aca="false">
IF($L71="","",IF(COUNTIFS($F$22:$F$60,$L71,AO$22:AO$60,"&gt;0")=0,"",COUNTIFS($F$22:$F$60,$L71,AO$22:AO$60,"&gt;0")))</f>
        <v>
</v>
      </c>
      <c r="AP71" s="198" t="str">
        <f aca="false">
IF($L71="","",IF(COUNTIFS($F$22:$F$60,$L71,AP$22:AP$60,"&gt;0")=0,"",COUNTIFS($F$22:$F$60,$L71,AP$22:AP$60,"&gt;0")))</f>
        <v>
</v>
      </c>
      <c r="AQ71" s="198" t="str">
        <f aca="false">
IF($L71="","",IF(COUNTIFS($F$22:$F$60,$L71,AQ$22:AQ$60,"&gt;0")=0,"",COUNTIFS($F$22:$F$60,$L71,AQ$22:AQ$60,"&gt;0")))</f>
        <v>
</v>
      </c>
      <c r="AR71" s="198" t="str">
        <f aca="false">
IF($L71="","",IF(COUNTIFS($F$22:$F$60,$L71,AR$22:AR$60,"&gt;0")=0,"",COUNTIFS($F$22:$F$60,$L71,AR$22:AR$60,"&gt;0")))</f>
        <v>
</v>
      </c>
      <c r="AS71" s="198" t="str">
        <f aca="false">
IF($L71="","",IF(COUNTIFS($F$22:$F$60,$L71,AS$22:AS$60,"&gt;0")=0,"",COUNTIFS($F$22:$F$60,$L71,AS$22:AS$60,"&gt;0")))</f>
        <v>
</v>
      </c>
      <c r="AT71" s="199" t="str">
        <f aca="false">
IF($L71="","",IF(COUNTIFS($F$22:$F$60,$L71,AT$22:AT$60,"&gt;0")=0,"",COUNTIFS($F$22:$F$60,$L71,AT$22:AT$60,"&gt;0")))</f>
        <v>
</v>
      </c>
      <c r="AU71" s="198" t="str">
        <f aca="false">
IF($L71="","",IF(COUNTIFS($F$22:$F$60,$L71,AU$22:AU$60,"&gt;0")=0,"",COUNTIFS($F$22:$F$60,$L71,AU$22:AU$60,"&gt;0")))</f>
        <v>
</v>
      </c>
      <c r="AV71" s="198" t="str">
        <f aca="false">
IF($L71="","",IF(COUNTIFS($F$22:$F$60,$L71,AV$22:AV$60,"&gt;0")=0,"",COUNTIFS($F$22:$F$60,$L71,AV$22:AV$60,"&gt;0")))</f>
        <v>
</v>
      </c>
      <c r="AW71" s="199" t="str">
        <f aca="false">
IF($L71="","",IF(COUNTIFS($F$22:$F$60,$L71,AW$22:AW$60,"&gt;0")=0,"",COUNTIFS($F$22:$F$60,$L71,AW$22:AW$60,"&gt;0")))</f>
        <v>
</v>
      </c>
      <c r="AX71" s="184"/>
      <c r="AY71" s="184"/>
      <c r="AZ71" s="184"/>
      <c r="BA71" s="184"/>
      <c r="BB71" s="172"/>
      <c r="BC71" s="172"/>
      <c r="BD71" s="172"/>
      <c r="BE71" s="172"/>
      <c r="BF71" s="172"/>
      <c r="BN71" s="0"/>
      <c r="BO71" s="0"/>
      <c r="BP71" s="0"/>
      <c r="BQ71" s="0"/>
      <c r="BR71" s="0"/>
      <c r="BS71" s="0"/>
      <c r="BT71" s="0"/>
      <c r="BU71" s="0"/>
    </row>
    <row r="72" customFormat="false" ht="11.45" hidden="false" customHeight="true" outlineLevel="0" collapsed="false">
</row>
  </sheetData>
  <sheetProtection sheet="true" objects="true" scenarios="true"/>
  <mergeCells count="283">
    <mergeCell ref="AP1:BE1"/>
    <mergeCell ref="Z2:AA2"/>
    <mergeCell ref="AC2:AD2"/>
    <mergeCell ref="AG2:AH2"/>
    <mergeCell ref="AP2:BE2"/>
    <mergeCell ref="BB3:BE3"/>
    <mergeCell ref="B6:J6"/>
    <mergeCell ref="AT6:AU6"/>
    <mergeCell ref="AX6:AY6"/>
    <mergeCell ref="BB6:BC6"/>
    <mergeCell ref="L7:R7"/>
    <mergeCell ref="L8:N8"/>
    <mergeCell ref="P8:R8"/>
    <mergeCell ref="T8:U8"/>
    <mergeCell ref="AU8:AV8"/>
    <mergeCell ref="BB8:BC8"/>
    <mergeCell ref="L10:N10"/>
    <mergeCell ref="P10:R10"/>
    <mergeCell ref="T10:U10"/>
    <mergeCell ref="BB10:BD10"/>
    <mergeCell ref="B12:V12"/>
    <mergeCell ref="AO12:AQ12"/>
    <mergeCell ref="BB12:BD12"/>
    <mergeCell ref="B13:V13"/>
    <mergeCell ref="B14:V14"/>
    <mergeCell ref="AU14:AW14"/>
    <mergeCell ref="AY14:BA14"/>
    <mergeCell ref="BC14:BD14"/>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 ref="B22:B24"/>
    <mergeCell ref="C22:E22"/>
    <mergeCell ref="G22:G24"/>
    <mergeCell ref="H22:K24"/>
    <mergeCell ref="L22:O24"/>
    <mergeCell ref="P22:R22"/>
    <mergeCell ref="AX22:AY22"/>
    <mergeCell ref="AZ22:BA22"/>
    <mergeCell ref="BB22:BF24"/>
    <mergeCell ref="C23:E23"/>
    <mergeCell ref="P23:R23"/>
    <mergeCell ref="AX23:AY23"/>
    <mergeCell ref="AZ23:BA23"/>
    <mergeCell ref="C24:E24"/>
    <mergeCell ref="P24:R24"/>
    <mergeCell ref="AX24:AY24"/>
    <mergeCell ref="AZ24:BA24"/>
    <mergeCell ref="B25:B27"/>
    <mergeCell ref="C25:E25"/>
    <mergeCell ref="G25:G27"/>
    <mergeCell ref="H25:K27"/>
    <mergeCell ref="L25:O27"/>
    <mergeCell ref="P25:R25"/>
    <mergeCell ref="AX25:AY25"/>
    <mergeCell ref="AZ25:BA25"/>
    <mergeCell ref="BB25:BF27"/>
    <mergeCell ref="C26:E26"/>
    <mergeCell ref="P26:R26"/>
    <mergeCell ref="AX26:AY26"/>
    <mergeCell ref="AZ26:BA26"/>
    <mergeCell ref="C27:E27"/>
    <mergeCell ref="P27:R27"/>
    <mergeCell ref="AX27:AY27"/>
    <mergeCell ref="AZ27:BA27"/>
    <mergeCell ref="B28:B30"/>
    <mergeCell ref="C28:E28"/>
    <mergeCell ref="G28:G30"/>
    <mergeCell ref="H28:K30"/>
    <mergeCell ref="L28:O30"/>
    <mergeCell ref="P28:R28"/>
    <mergeCell ref="AX28:AY28"/>
    <mergeCell ref="AZ28:BA28"/>
    <mergeCell ref="BB28:BF30"/>
    <mergeCell ref="C29:E29"/>
    <mergeCell ref="P29:R29"/>
    <mergeCell ref="AX29:AY29"/>
    <mergeCell ref="AZ29:BA29"/>
    <mergeCell ref="C30:E30"/>
    <mergeCell ref="P30:R30"/>
    <mergeCell ref="AX30:AY30"/>
    <mergeCell ref="AZ30:BA30"/>
    <mergeCell ref="B31:B33"/>
    <mergeCell ref="C31:E31"/>
    <mergeCell ref="G31:G33"/>
    <mergeCell ref="H31:K33"/>
    <mergeCell ref="L31:O33"/>
    <mergeCell ref="P31:R31"/>
    <mergeCell ref="AX31:AY31"/>
    <mergeCell ref="AZ31:BA31"/>
    <mergeCell ref="BB31:BF33"/>
    <mergeCell ref="C32:E32"/>
    <mergeCell ref="P32:R32"/>
    <mergeCell ref="AX32:AY32"/>
    <mergeCell ref="AZ32:BA32"/>
    <mergeCell ref="C33:E33"/>
    <mergeCell ref="P33:R33"/>
    <mergeCell ref="AX33:AY33"/>
    <mergeCell ref="AZ33:BA33"/>
    <mergeCell ref="B34:B36"/>
    <mergeCell ref="C34:E34"/>
    <mergeCell ref="G34:G36"/>
    <mergeCell ref="H34:K36"/>
    <mergeCell ref="L34:O36"/>
    <mergeCell ref="P34:R34"/>
    <mergeCell ref="AX34:AY34"/>
    <mergeCell ref="AZ34:BA34"/>
    <mergeCell ref="BB34:BF36"/>
    <mergeCell ref="C35:E35"/>
    <mergeCell ref="P35:R35"/>
    <mergeCell ref="AX35:AY35"/>
    <mergeCell ref="AZ35:BA35"/>
    <mergeCell ref="C36:E36"/>
    <mergeCell ref="P36:R36"/>
    <mergeCell ref="AX36:AY36"/>
    <mergeCell ref="AZ36:BA36"/>
    <mergeCell ref="B37:B39"/>
    <mergeCell ref="C37:E37"/>
    <mergeCell ref="G37:G39"/>
    <mergeCell ref="H37:K39"/>
    <mergeCell ref="L37:O39"/>
    <mergeCell ref="P37:R37"/>
    <mergeCell ref="AX37:AY37"/>
    <mergeCell ref="AZ37:BA37"/>
    <mergeCell ref="BB37:BF39"/>
    <mergeCell ref="C38:E38"/>
    <mergeCell ref="P38:R38"/>
    <mergeCell ref="AX38:AY38"/>
    <mergeCell ref="AZ38:BA38"/>
    <mergeCell ref="C39:E39"/>
    <mergeCell ref="P39:R39"/>
    <mergeCell ref="AX39:AY39"/>
    <mergeCell ref="AZ39:BA39"/>
    <mergeCell ref="B40:B42"/>
    <mergeCell ref="C40:E40"/>
    <mergeCell ref="G40:G42"/>
    <mergeCell ref="H40:K42"/>
    <mergeCell ref="L40:O42"/>
    <mergeCell ref="P40:R40"/>
    <mergeCell ref="AX40:AY40"/>
    <mergeCell ref="AZ40:BA40"/>
    <mergeCell ref="BB40:BF42"/>
    <mergeCell ref="C41:E41"/>
    <mergeCell ref="P41:R41"/>
    <mergeCell ref="AX41:AY41"/>
    <mergeCell ref="AZ41:BA41"/>
    <mergeCell ref="C42:E42"/>
    <mergeCell ref="P42:R42"/>
    <mergeCell ref="AX42:AY42"/>
    <mergeCell ref="AZ42:BA42"/>
    <mergeCell ref="B43:B45"/>
    <mergeCell ref="C43:E43"/>
    <mergeCell ref="G43:G45"/>
    <mergeCell ref="H43:K45"/>
    <mergeCell ref="L43:O45"/>
    <mergeCell ref="P43:R43"/>
    <mergeCell ref="AX43:AY43"/>
    <mergeCell ref="AZ43:BA43"/>
    <mergeCell ref="BB43:BF45"/>
    <mergeCell ref="C44:E44"/>
    <mergeCell ref="P44:R44"/>
    <mergeCell ref="AX44:AY44"/>
    <mergeCell ref="AZ44:BA44"/>
    <mergeCell ref="C45:E45"/>
    <mergeCell ref="P45:R45"/>
    <mergeCell ref="AX45:AY45"/>
    <mergeCell ref="AZ45:BA45"/>
    <mergeCell ref="B46:B48"/>
    <mergeCell ref="C46:E46"/>
    <mergeCell ref="G46:G48"/>
    <mergeCell ref="H46:K48"/>
    <mergeCell ref="L46:O48"/>
    <mergeCell ref="P46:R46"/>
    <mergeCell ref="AX46:AY46"/>
    <mergeCell ref="AZ46:BA46"/>
    <mergeCell ref="BB46:BF48"/>
    <mergeCell ref="C47:E47"/>
    <mergeCell ref="P47:R47"/>
    <mergeCell ref="AX47:AY47"/>
    <mergeCell ref="AZ47:BA47"/>
    <mergeCell ref="C48:E48"/>
    <mergeCell ref="P48:R48"/>
    <mergeCell ref="AX48:AY48"/>
    <mergeCell ref="AZ48:BA48"/>
    <mergeCell ref="B49:B51"/>
    <mergeCell ref="C49:E49"/>
    <mergeCell ref="G49:G51"/>
    <mergeCell ref="H49:K51"/>
    <mergeCell ref="L49:O51"/>
    <mergeCell ref="P49:R49"/>
    <mergeCell ref="AX49:AY49"/>
    <mergeCell ref="AZ49:BA49"/>
    <mergeCell ref="BB49:BF51"/>
    <mergeCell ref="C50:E50"/>
    <mergeCell ref="P50:R50"/>
    <mergeCell ref="AX50:AY50"/>
    <mergeCell ref="AZ50:BA50"/>
    <mergeCell ref="C51:E51"/>
    <mergeCell ref="P51:R51"/>
    <mergeCell ref="AX51:AY51"/>
    <mergeCell ref="AZ51:BA51"/>
    <mergeCell ref="B52:B54"/>
    <mergeCell ref="C52:E52"/>
    <mergeCell ref="G52:G54"/>
    <mergeCell ref="H52:K54"/>
    <mergeCell ref="L52:O54"/>
    <mergeCell ref="P52:R52"/>
    <mergeCell ref="AX52:AY52"/>
    <mergeCell ref="AZ52:BA52"/>
    <mergeCell ref="BB52:BF54"/>
    <mergeCell ref="C53:E53"/>
    <mergeCell ref="P53:R53"/>
    <mergeCell ref="AX53:AY53"/>
    <mergeCell ref="AZ53:BA53"/>
    <mergeCell ref="C54:E54"/>
    <mergeCell ref="P54:R54"/>
    <mergeCell ref="AX54:AY54"/>
    <mergeCell ref="AZ54:BA54"/>
    <mergeCell ref="B55:B57"/>
    <mergeCell ref="C55:E55"/>
    <mergeCell ref="G55:G57"/>
    <mergeCell ref="H55:K57"/>
    <mergeCell ref="L55:O57"/>
    <mergeCell ref="P55:R55"/>
    <mergeCell ref="AX55:AY55"/>
    <mergeCell ref="AZ55:BA55"/>
    <mergeCell ref="BB55:BF57"/>
    <mergeCell ref="C56:E56"/>
    <mergeCell ref="P56:R56"/>
    <mergeCell ref="AX56:AY56"/>
    <mergeCell ref="AZ56:BA56"/>
    <mergeCell ref="C57:E57"/>
    <mergeCell ref="P57:R57"/>
    <mergeCell ref="AX57:AY57"/>
    <mergeCell ref="AZ57:BA57"/>
    <mergeCell ref="B58:B60"/>
    <mergeCell ref="C58:E58"/>
    <mergeCell ref="G58:G60"/>
    <mergeCell ref="H58:K60"/>
    <mergeCell ref="L58:O60"/>
    <mergeCell ref="P58:R58"/>
    <mergeCell ref="AX58:AY58"/>
    <mergeCell ref="AZ58:BA58"/>
    <mergeCell ref="BB58:BF60"/>
    <mergeCell ref="C59:E59"/>
    <mergeCell ref="P59:R59"/>
    <mergeCell ref="AX59:AY59"/>
    <mergeCell ref="AZ59:BA59"/>
    <mergeCell ref="C60:E60"/>
    <mergeCell ref="P60:R60"/>
    <mergeCell ref="AX60:AY60"/>
    <mergeCell ref="AZ60:BA60"/>
    <mergeCell ref="H62:R62"/>
    <mergeCell ref="AX62:AY62"/>
    <mergeCell ref="AZ62:BA62"/>
    <mergeCell ref="BB62:BF71"/>
    <mergeCell ref="H63:R63"/>
    <mergeCell ref="AX63:AY63"/>
    <mergeCell ref="AZ63:BA63"/>
    <mergeCell ref="H64:R64"/>
    <mergeCell ref="AX64:AY64"/>
    <mergeCell ref="AZ64:BA64"/>
    <mergeCell ref="H65:R65"/>
    <mergeCell ref="AX65:BA71"/>
    <mergeCell ref="H66:R66"/>
    <mergeCell ref="B67:K71"/>
    <mergeCell ref="L67:R67"/>
    <mergeCell ref="L68:R68"/>
    <mergeCell ref="L69:R69"/>
    <mergeCell ref="L70:R70"/>
    <mergeCell ref="L71:R71"/>
  </mergeCells>
  <dataValidations count="7">
    <dataValidation allowBlank="true" operator="equal" showDropDown="false" showErrorMessage="true" showInputMessage="true" sqref="AC3" type="list">
      <formula1>
#REF!</formula1>
      <formula2>
0</formula2>
    </dataValidation>
    <dataValidation allowBlank="true" operator="equal" showDropDown="false" showErrorMessage="true" showInputMessage="true" sqref="BB3:BE3" type="list">
      <formula1>
"計画,実績"</formula1>
      <formula2>
0</formula2>
    </dataValidation>
    <dataValidation allowBlank="true" error="入力可能範囲　32～40" operator="between" showDropDown="false" showErrorMessage="true" showInputMessage="true" sqref="AX6:AY6" type="decimal">
      <formula1>
32</formula1>
      <formula2>
40</formula2>
    </dataValidation>
    <dataValidation allowBlank="true" operator="equal" showDropDown="false" showErrorMessage="true" showInputMessage="true" sqref="B8:E8 G8:J8 B10:E10 G10:J10" type="list">
      <formula1>
"○,－"</formula1>
      <formula2>
0</formula2>
    </dataValidation>
    <dataValidation allowBlank="true" operator="equal" showDropDown="false" showErrorMessage="true" showInputMessage="true" sqref="G22:G23 G25:G26 G28:G29 G31:G32 G34:G35 G37:G38 G40:G41 G43:G44 G46:G47 G49:G50 G52:G53 G55:G56 G58:G59" type="list">
      <formula1>
"A,B,C,D"</formula1>
      <formula2>
0</formula2>
    </dataValidation>
    <dataValidation allowBlank="true" error="リストにない場合のみ、入力してください。" operator="equal" showDropDown="false" showErrorMessage="true" showInputMessage="true" sqref="H22:K60" type="list">
      <formula1>
INDIRECT(C23)</formula1>
      <formula2>
0</formula2>
    </dataValidation>
    <dataValidation allowBlank="true" operator="equal" showDropDown="false" showErrorMessage="true" showInputMessage="true" sqref="C23 C26 C29 C32 C35 C38 C41 C44 C47 C50 C53 C56 C59" type="list">
      <formula1>
職種</formula1>
      <formula2>
0</formula2>
    </dataValidation>
  </dataValidations>
  <printOptions headings="false" gridLines="false" gridLinesSet="true" horizontalCentered="true" verticalCentered="true"/>
  <pageMargins left="0.157638888888889" right="0.157638888888889" top="0.315277777777778" bottom="0.157638888888889" header="0.511805555555555" footer="0.511805555555555"/>
  <pageSetup paperSize="9" scale="100" firstPageNumber="0" fitToWidth="1" fitToHeight="0" pageOrder="downThenOver" orientation="landscape" usePrinterDefaults="false" blackAndWhite="false" draft="false" cellComments="none" useFirstPageNumber="false" horizontalDpi="300" verticalDpi="300" copies="1"/>
  <headerFooter differentFirst="false" differentOddEven="false">
    <oddHeader>
</oddHeader>
    <oddFooter>
</oddFooter>
  </headerFooter>
  <drawing r:id="rId1"/>
</worksheet>
</file>

<file path=xl/worksheets/sheet4.xml><?xml version="1.0" encoding="utf-8"?>
<worksheet xmlns="http://schemas.openxmlformats.org/spreadsheetml/2006/main" xmlns:r="http://schemas.openxmlformats.org/officeDocument/2006/relationships">
  <sheetPr filterMode="false">
    <pageSetUpPr fitToPage="true"/>
  </sheetPr>
  <dimension ref="B1:W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8.75">
</sheetFormatPr>
  <cols>
    <col collapsed="false" hidden="false" max="1" min="1" style="201" width="1.60728744939271"/>
    <col collapsed="false" hidden="false" max="2" min="2" style="202" width="15.2105263157895"/>
    <col collapsed="false" hidden="false" max="3" min="3" style="202" width="10.7125506072875"/>
    <col collapsed="false" hidden="false" max="4" min="4" style="202" width="3.31983805668016"/>
    <col collapsed="false" hidden="false" max="5" min="5" style="201" width="15.7449392712551"/>
    <col collapsed="false" hidden="false" max="6" min="6" style="201" width="3.31983805668016"/>
    <col collapsed="false" hidden="false" max="7" min="7" style="201" width="15.7449392712551"/>
    <col collapsed="false" hidden="false" max="8" min="8" style="201" width="3.31983805668016"/>
    <col collapsed="false" hidden="false" max="9" min="9" style="202" width="15.7449392712551"/>
    <col collapsed="false" hidden="false" max="10" min="10" style="201" width="3.31983805668016"/>
    <col collapsed="false" hidden="false" max="11" min="11" style="201" width="15.7449392712551"/>
    <col collapsed="false" hidden="false" max="12" min="12" style="201" width="5.03643724696356"/>
    <col collapsed="false" hidden="false" max="13" min="13" style="201" width="15.7449392712551"/>
    <col collapsed="false" hidden="false" max="14" min="14" style="201" width="3.31983805668016"/>
    <col collapsed="false" hidden="false" max="15" min="15" style="201" width="15.7449392712551"/>
    <col collapsed="false" hidden="false" max="16" min="16" style="201" width="3.31983805668016"/>
    <col collapsed="false" hidden="false" max="17" min="17" style="201" width="15.7449392712551"/>
    <col collapsed="false" hidden="false" max="18" min="18" style="201" width="3.31983805668016"/>
    <col collapsed="false" hidden="false" max="19" min="19" style="201" width="15.7449392712551"/>
    <col collapsed="false" hidden="false" max="20" min="20" style="201" width="3.31983805668016"/>
    <col collapsed="false" hidden="false" max="21" min="21" style="201" width="15.7449392712551"/>
    <col collapsed="false" hidden="false" max="1025" min="22" style="201" width="9"/>
  </cols>
  <sheetData>
    <row r="1" customFormat="false" ht="18.75" hidden="false" customHeight="false" outlineLevel="0" collapsed="false">
      <c r="B1" s="203" t="s">
        <v>
93</v>
      </c>
      <c r="C1" s="0"/>
      <c r="D1" s="0"/>
      <c r="E1" s="0"/>
      <c r="F1" s="0"/>
      <c r="G1" s="0"/>
      <c r="H1" s="0"/>
      <c r="I1" s="0"/>
      <c r="J1" s="0"/>
      <c r="K1" s="0"/>
      <c r="M1" s="0"/>
      <c r="N1" s="0"/>
      <c r="O1" s="0"/>
      <c r="P1" s="0"/>
      <c r="Q1" s="0"/>
      <c r="R1" s="0"/>
      <c r="S1" s="0"/>
      <c r="T1" s="0"/>
      <c r="U1" s="0"/>
      <c r="W1" s="0"/>
    </row>
    <row r="2" customFormat="false" ht="18.75" hidden="false" customHeight="false" outlineLevel="0" collapsed="false">
      <c r="B2" s="204" t="s">
        <v>
94</v>
      </c>
      <c r="C2" s="0"/>
      <c r="D2" s="0"/>
      <c r="E2" s="205" t="s">
        <v>
95</v>
      </c>
      <c r="F2" s="0"/>
      <c r="G2" s="0"/>
      <c r="H2" s="0"/>
      <c r="I2" s="206" t="s">
        <v>
96</v>
      </c>
      <c r="J2" s="0"/>
      <c r="K2" s="0"/>
      <c r="M2" s="0"/>
      <c r="N2" s="0"/>
      <c r="O2" s="0"/>
      <c r="P2" s="0"/>
      <c r="Q2" s="0"/>
      <c r="R2" s="0"/>
      <c r="S2" s="0"/>
      <c r="T2" s="0"/>
      <c r="U2" s="0"/>
      <c r="W2" s="0"/>
    </row>
    <row r="3" customFormat="false" ht="18.75" hidden="false" customHeight="false" outlineLevel="0" collapsed="false">
      <c r="B3" s="204"/>
      <c r="C3" s="0"/>
      <c r="D3" s="0"/>
      <c r="E3" s="207" t="s">
        <v>
97</v>
      </c>
      <c r="F3" s="207"/>
      <c r="G3" s="207"/>
      <c r="H3" s="207"/>
      <c r="I3" s="207"/>
      <c r="J3" s="207"/>
      <c r="K3" s="207"/>
      <c r="M3" s="207" t="s">
        <v>
98</v>
      </c>
      <c r="N3" s="207"/>
      <c r="O3" s="207"/>
      <c r="P3" s="0"/>
      <c r="Q3" s="207" t="s">
        <v>
99</v>
      </c>
      <c r="R3" s="207"/>
      <c r="S3" s="207"/>
      <c r="T3" s="207"/>
      <c r="U3" s="207"/>
      <c r="W3" s="0"/>
    </row>
    <row r="4" customFormat="false" ht="18.75" hidden="false" customHeight="false" outlineLevel="0" collapsed="false">
      <c r="B4" s="208" t="s">
        <v>
100</v>
      </c>
      <c r="C4" s="208" t="s">
        <v>
101</v>
      </c>
      <c r="D4" s="0"/>
      <c r="E4" s="208" t="s">
        <v>
102</v>
      </c>
      <c r="F4" s="202"/>
      <c r="G4" s="208" t="s">
        <v>
103</v>
      </c>
      <c r="H4" s="0"/>
      <c r="I4" s="208" t="s">
        <v>
104</v>
      </c>
      <c r="J4" s="0"/>
      <c r="K4" s="208" t="s">
        <v>
97</v>
      </c>
      <c r="M4" s="208" t="s">
        <v>
105</v>
      </c>
      <c r="N4" s="0"/>
      <c r="O4" s="208" t="s">
        <v>
106</v>
      </c>
      <c r="P4" s="0"/>
      <c r="Q4" s="208" t="s">
        <v>
105</v>
      </c>
      <c r="R4" s="0"/>
      <c r="S4" s="208" t="s">
        <v>
106</v>
      </c>
      <c r="T4" s="0"/>
      <c r="U4" s="208" t="s">
        <v>
97</v>
      </c>
      <c r="W4" s="0"/>
    </row>
    <row r="5" customFormat="false" ht="18.75" hidden="false" customHeight="false" outlineLevel="0" collapsed="false">
      <c r="B5" s="209" t="s">
        <v>
107</v>
      </c>
      <c r="C5" s="210" t="s">
        <v>
60</v>
      </c>
      <c r="D5" s="209" t="s">
        <v>
108</v>
      </c>
      <c r="E5" s="211" t="s">
        <v>
109</v>
      </c>
      <c r="F5" s="209" t="s">
        <v>
29</v>
      </c>
      <c r="G5" s="211" t="s">
        <v>
109</v>
      </c>
      <c r="H5" s="212" t="s">
        <v>
110</v>
      </c>
      <c r="I5" s="211" t="s">
        <v>
109</v>
      </c>
      <c r="J5" s="212" t="s">
        <v>
4</v>
      </c>
      <c r="K5" s="213" t="s">
        <v>
109</v>
      </c>
      <c r="M5" s="211" t="s">
        <v>
109</v>
      </c>
      <c r="N5" s="208" t="s">
        <v>
29</v>
      </c>
      <c r="O5" s="211" t="s">
        <v>
109</v>
      </c>
      <c r="P5" s="0"/>
      <c r="Q5" s="214" t="s">
        <v>
109</v>
      </c>
      <c r="R5" s="208" t="s">
        <v>
29</v>
      </c>
      <c r="S5" s="214" t="s">
        <v>
109</v>
      </c>
      <c r="T5" s="0"/>
      <c r="U5" s="213" t="s">
        <v>
109</v>
      </c>
      <c r="W5" s="0"/>
    </row>
    <row r="6" customFormat="false" ht="18.75" hidden="false" customHeight="false" outlineLevel="0" collapsed="false">
      <c r="B6" s="209" t="s">
        <v>
111</v>
      </c>
      <c r="C6" s="210" t="s">
        <v>
112</v>
      </c>
      <c r="D6" s="209" t="s">
        <v>
108</v>
      </c>
      <c r="E6" s="211" t="s">
        <v>
109</v>
      </c>
      <c r="F6" s="209" t="s">
        <v>
29</v>
      </c>
      <c r="G6" s="211" t="s">
        <v>
109</v>
      </c>
      <c r="H6" s="212" t="s">
        <v>
110</v>
      </c>
      <c r="I6" s="211" t="s">
        <v>
109</v>
      </c>
      <c r="J6" s="212" t="s">
        <v>
4</v>
      </c>
      <c r="K6" s="213" t="s">
        <v>
109</v>
      </c>
      <c r="M6" s="211" t="s">
        <v>
109</v>
      </c>
      <c r="N6" s="208" t="s">
        <v>
29</v>
      </c>
      <c r="O6" s="211" t="s">
        <v>
109</v>
      </c>
      <c r="P6" s="0"/>
      <c r="Q6" s="214" t="s">
        <v>
109</v>
      </c>
      <c r="R6" s="208" t="s">
        <v>
29</v>
      </c>
      <c r="S6" s="214" t="s">
        <v>
109</v>
      </c>
      <c r="T6" s="0"/>
      <c r="U6" s="213" t="s">
        <v>
109</v>
      </c>
      <c r="W6" s="0"/>
    </row>
    <row r="7" customFormat="false" ht="18.75" hidden="false" customHeight="false" outlineLevel="0" collapsed="false">
      <c r="B7" s="209" t="s">
        <v>
113</v>
      </c>
      <c r="C7" s="210" t="s">
        <v>
114</v>
      </c>
      <c r="D7" s="209" t="s">
        <v>
108</v>
      </c>
      <c r="E7" s="211" t="s">
        <v>
109</v>
      </c>
      <c r="F7" s="209" t="s">
        <v>
29</v>
      </c>
      <c r="G7" s="211" t="s">
        <v>
109</v>
      </c>
      <c r="H7" s="212" t="s">
        <v>
110</v>
      </c>
      <c r="I7" s="211" t="s">
        <v>
109</v>
      </c>
      <c r="J7" s="212" t="s">
        <v>
4</v>
      </c>
      <c r="K7" s="213" t="s">
        <v>
109</v>
      </c>
      <c r="M7" s="211" t="s">
        <v>
109</v>
      </c>
      <c r="N7" s="208" t="s">
        <v>
29</v>
      </c>
      <c r="O7" s="211" t="s">
        <v>
109</v>
      </c>
      <c r="P7" s="0"/>
      <c r="Q7" s="214" t="s">
        <v>
109</v>
      </c>
      <c r="R7" s="208" t="s">
        <v>
29</v>
      </c>
      <c r="S7" s="214" t="s">
        <v>
109</v>
      </c>
      <c r="T7" s="0"/>
      <c r="U7" s="213" t="s">
        <v>
109</v>
      </c>
      <c r="W7" s="0"/>
    </row>
    <row r="8" customFormat="false" ht="18.75" hidden="false" customHeight="false" outlineLevel="0" collapsed="false">
      <c r="B8" s="209"/>
      <c r="C8" s="215" t="s">
        <v>
59</v>
      </c>
      <c r="D8" s="209" t="s">
        <v>
108</v>
      </c>
      <c r="E8" s="211" t="n">
        <v>
0.5</v>
      </c>
      <c r="F8" s="209" t="s">
        <v>
29</v>
      </c>
      <c r="G8" s="211" t="n">
        <v>
0.75</v>
      </c>
      <c r="H8" s="212" t="s">
        <v>
110</v>
      </c>
      <c r="I8" s="211" t="n">
        <v>
0.0416666666666667</v>
      </c>
      <c r="J8" s="212" t="s">
        <v>
4</v>
      </c>
      <c r="K8" s="213" t="n">
        <f aca="false">
(G8-E8-I8)*24</f>
        <v>
5</v>
      </c>
      <c r="M8" s="211" t="n">
        <v>
0.395833333333333</v>
      </c>
      <c r="N8" s="208" t="s">
        <v>
29</v>
      </c>
      <c r="O8" s="211" t="n">
        <v>
0.6875</v>
      </c>
      <c r="P8" s="0"/>
      <c r="Q8" s="216" t="n">
        <f aca="false">
IF(E8&lt;M8,M8,E8)</f>
        <v>
0.5</v>
      </c>
      <c r="R8" s="208" t="s">
        <v>
29</v>
      </c>
      <c r="S8" s="216" t="n">
        <f aca="false">
IF(G8&gt;O8,O8,G8)</f>
        <v>
0.6875</v>
      </c>
      <c r="T8" s="0"/>
      <c r="U8" s="217" t="n">
        <f aca="false">
(S8-Q8)*24</f>
        <v>
4.5</v>
      </c>
      <c r="W8" s="0"/>
    </row>
    <row r="9" customFormat="false" ht="18.75" hidden="false" customHeight="false" outlineLevel="0" collapsed="false">
      <c r="B9" s="209"/>
      <c r="C9" s="215" t="s">
        <v>
115</v>
      </c>
      <c r="D9" s="209" t="s">
        <v>
108</v>
      </c>
      <c r="E9" s="211"/>
      <c r="F9" s="209" t="s">
        <v>
29</v>
      </c>
      <c r="G9" s="211"/>
      <c r="H9" s="212" t="s">
        <v>
110</v>
      </c>
      <c r="I9" s="211" t="n">
        <v>
0</v>
      </c>
      <c r="J9" s="212" t="s">
        <v>
4</v>
      </c>
      <c r="K9" s="213" t="n">
        <f aca="false">
(G9-E9-I9)*24</f>
        <v>
0</v>
      </c>
      <c r="M9" s="211" t="n">
        <v>
0.395833333333333</v>
      </c>
      <c r="N9" s="208" t="s">
        <v>
29</v>
      </c>
      <c r="O9" s="211" t="n">
        <v>
0.6875</v>
      </c>
      <c r="P9" s="0"/>
      <c r="Q9" s="216" t="n">
        <f aca="false">
IF(E9&lt;M9,M9,E9)</f>
        <v>
0.395833333333333</v>
      </c>
      <c r="R9" s="208" t="s">
        <v>
29</v>
      </c>
      <c r="S9" s="216" t="n">
        <f aca="false">
IF(G9&gt;O9,O9,G9)</f>
        <v>
0</v>
      </c>
      <c r="T9" s="0"/>
      <c r="U9" s="217" t="n">
        <f aca="false">
(S9-Q9)*24</f>
        <v>
-9.49999999999999</v>
      </c>
      <c r="W9" s="0"/>
    </row>
    <row r="10" customFormat="false" ht="18.75" hidden="false" customHeight="false" outlineLevel="0" collapsed="false">
      <c r="B10" s="209"/>
      <c r="C10" s="215" t="s">
        <v>
116</v>
      </c>
      <c r="D10" s="209" t="s">
        <v>
108</v>
      </c>
      <c r="E10" s="211"/>
      <c r="F10" s="209" t="s">
        <v>
29</v>
      </c>
      <c r="G10" s="211"/>
      <c r="H10" s="212" t="s">
        <v>
110</v>
      </c>
      <c r="I10" s="211" t="n">
        <v>
0</v>
      </c>
      <c r="J10" s="212" t="s">
        <v>
4</v>
      </c>
      <c r="K10" s="213" t="n">
        <f aca="false">
(G10-E10-I10)*24</f>
        <v>
0</v>
      </c>
      <c r="M10" s="211" t="n">
        <v>
0.395833333333333</v>
      </c>
      <c r="N10" s="208" t="s">
        <v>
29</v>
      </c>
      <c r="O10" s="211" t="n">
        <v>
0.6875</v>
      </c>
      <c r="P10" s="0"/>
      <c r="Q10" s="216" t="n">
        <f aca="false">
IF(E10&lt;M10,M10,E10)</f>
        <v>
0.395833333333333</v>
      </c>
      <c r="R10" s="208" t="s">
        <v>
29</v>
      </c>
      <c r="S10" s="216" t="n">
        <f aca="false">
IF(G10&gt;O10,O10,G10)</f>
        <v>
0</v>
      </c>
      <c r="T10" s="0"/>
      <c r="U10" s="217" t="n">
        <f aca="false">
(S10-Q10)*24</f>
        <v>
-9.49999999999999</v>
      </c>
      <c r="W10" s="0"/>
    </row>
    <row r="11" customFormat="false" ht="18.75" hidden="false" customHeight="false" outlineLevel="0" collapsed="false">
      <c r="B11" s="209"/>
      <c r="C11" s="215" t="s">
        <v>
117</v>
      </c>
      <c r="D11" s="209" t="s">
        <v>
108</v>
      </c>
      <c r="E11" s="211"/>
      <c r="F11" s="209" t="s">
        <v>
29</v>
      </c>
      <c r="G11" s="211"/>
      <c r="H11" s="212" t="s">
        <v>
110</v>
      </c>
      <c r="I11" s="211" t="n">
        <v>
0</v>
      </c>
      <c r="J11" s="212" t="s">
        <v>
4</v>
      </c>
      <c r="K11" s="213" t="n">
        <f aca="false">
(G11-E11-I11)*24</f>
        <v>
0</v>
      </c>
      <c r="M11" s="211" t="n">
        <v>
0.395833333333333</v>
      </c>
      <c r="N11" s="208" t="s">
        <v>
29</v>
      </c>
      <c r="O11" s="211" t="n">
        <v>
0.6875</v>
      </c>
      <c r="P11" s="0"/>
      <c r="Q11" s="216" t="n">
        <f aca="false">
IF(E11&lt;M11,M11,E11)</f>
        <v>
0.395833333333333</v>
      </c>
      <c r="R11" s="208" t="s">
        <v>
29</v>
      </c>
      <c r="S11" s="216" t="n">
        <f aca="false">
IF(G11&gt;O11,O11,G11)</f>
        <v>
0</v>
      </c>
      <c r="T11" s="0"/>
      <c r="U11" s="217" t="n">
        <f aca="false">
(S11-Q11)*24</f>
        <v>
-9.49999999999999</v>
      </c>
      <c r="W11" s="0"/>
    </row>
    <row r="12" customFormat="false" ht="18.75" hidden="false" customHeight="false" outlineLevel="0" collapsed="false">
      <c r="B12" s="209"/>
      <c r="C12" s="215" t="s">
        <v>
118</v>
      </c>
      <c r="D12" s="209" t="s">
        <v>
108</v>
      </c>
      <c r="E12" s="211"/>
      <c r="F12" s="209" t="s">
        <v>
29</v>
      </c>
      <c r="G12" s="211"/>
      <c r="H12" s="212" t="s">
        <v>
110</v>
      </c>
      <c r="I12" s="211" t="n">
        <v>
0</v>
      </c>
      <c r="J12" s="212" t="s">
        <v>
4</v>
      </c>
      <c r="K12" s="213" t="n">
        <f aca="false">
(G12-E12-I12)*24</f>
        <v>
0</v>
      </c>
      <c r="M12" s="211" t="n">
        <v>
0.395833333333333</v>
      </c>
      <c r="N12" s="208" t="s">
        <v>
29</v>
      </c>
      <c r="O12" s="211" t="n">
        <v>
0.6875</v>
      </c>
      <c r="P12" s="0"/>
      <c r="Q12" s="216" t="n">
        <f aca="false">
IF(E12&lt;M12,M12,E12)</f>
        <v>
0.395833333333333</v>
      </c>
      <c r="R12" s="208" t="s">
        <v>
29</v>
      </c>
      <c r="S12" s="216" t="n">
        <f aca="false">
IF(G12&gt;O12,O12,G12)</f>
        <v>
0</v>
      </c>
      <c r="T12" s="0"/>
      <c r="U12" s="217" t="n">
        <f aca="false">
(S12-Q12)*24</f>
        <v>
-9.49999999999999</v>
      </c>
      <c r="W12" s="0"/>
    </row>
    <row r="13" customFormat="false" ht="18.75" hidden="false" customHeight="false" outlineLevel="0" collapsed="false">
      <c r="B13" s="209"/>
      <c r="C13" s="215" t="s">
        <v>
119</v>
      </c>
      <c r="D13" s="209" t="s">
        <v>
108</v>
      </c>
      <c r="E13" s="211"/>
      <c r="F13" s="209" t="s">
        <v>
29</v>
      </c>
      <c r="G13" s="211"/>
      <c r="H13" s="212" t="s">
        <v>
110</v>
      </c>
      <c r="I13" s="211" t="n">
        <v>
0</v>
      </c>
      <c r="J13" s="212" t="s">
        <v>
4</v>
      </c>
      <c r="K13" s="213" t="n">
        <f aca="false">
(G13-E13-I13)*24</f>
        <v>
0</v>
      </c>
      <c r="M13" s="211" t="n">
        <v>
0.395833333333333</v>
      </c>
      <c r="N13" s="208" t="s">
        <v>
29</v>
      </c>
      <c r="O13" s="211" t="n">
        <v>
0.6875</v>
      </c>
      <c r="P13" s="0"/>
      <c r="Q13" s="216" t="n">
        <f aca="false">
IF(E13&lt;M13,M13,E13)</f>
        <v>
0.395833333333333</v>
      </c>
      <c r="R13" s="208" t="s">
        <v>
29</v>
      </c>
      <c r="S13" s="216" t="n">
        <f aca="false">
IF(G13&gt;O13,O13,G13)</f>
        <v>
0</v>
      </c>
      <c r="T13" s="0"/>
      <c r="U13" s="217" t="n">
        <f aca="false">
(S13-Q13)*24</f>
        <v>
-9.49999999999999</v>
      </c>
      <c r="W13" s="0"/>
    </row>
    <row r="14" customFormat="false" ht="18.75" hidden="false" customHeight="false" outlineLevel="0" collapsed="false">
      <c r="B14" s="209"/>
      <c r="C14" s="215" t="s">
        <v>
120</v>
      </c>
      <c r="D14" s="209" t="s">
        <v>
108</v>
      </c>
      <c r="E14" s="211"/>
      <c r="F14" s="209" t="s">
        <v>
29</v>
      </c>
      <c r="G14" s="211"/>
      <c r="H14" s="212" t="s">
        <v>
110</v>
      </c>
      <c r="I14" s="211" t="n">
        <v>
0</v>
      </c>
      <c r="J14" s="212" t="s">
        <v>
4</v>
      </c>
      <c r="K14" s="213" t="n">
        <f aca="false">
(G14-E14-I14)*24</f>
        <v>
0</v>
      </c>
      <c r="M14" s="211" t="n">
        <v>
0.395833333333333</v>
      </c>
      <c r="N14" s="208" t="s">
        <v>
29</v>
      </c>
      <c r="O14" s="211" t="n">
        <v>
0.6875</v>
      </c>
      <c r="P14" s="0"/>
      <c r="Q14" s="216" t="n">
        <f aca="false">
IF(E14&lt;M14,M14,E14)</f>
        <v>
0.395833333333333</v>
      </c>
      <c r="R14" s="208" t="s">
        <v>
29</v>
      </c>
      <c r="S14" s="216" t="n">
        <f aca="false">
IF(G14&gt;O14,O14,G14)</f>
        <v>
0</v>
      </c>
      <c r="T14" s="0"/>
      <c r="U14" s="217" t="n">
        <f aca="false">
(S14-Q14)*24</f>
        <v>
-9.49999999999999</v>
      </c>
      <c r="W14" s="0"/>
    </row>
    <row r="15" customFormat="false" ht="18.75" hidden="false" customHeight="false" outlineLevel="0" collapsed="false">
      <c r="B15" s="209"/>
      <c r="C15" s="215" t="s">
        <v>
121</v>
      </c>
      <c r="D15" s="209" t="s">
        <v>
108</v>
      </c>
      <c r="E15" s="211"/>
      <c r="F15" s="209" t="s">
        <v>
29</v>
      </c>
      <c r="G15" s="211"/>
      <c r="H15" s="212" t="s">
        <v>
110</v>
      </c>
      <c r="I15" s="211" t="n">
        <v>
0</v>
      </c>
      <c r="J15" s="212" t="s">
        <v>
4</v>
      </c>
      <c r="K15" s="213" t="n">
        <f aca="false">
(G15-E15-I15)*24</f>
        <v>
0</v>
      </c>
      <c r="M15" s="211" t="n">
        <v>
0.395833333333333</v>
      </c>
      <c r="N15" s="208" t="s">
        <v>
29</v>
      </c>
      <c r="O15" s="211" t="n">
        <v>
0.6875</v>
      </c>
      <c r="P15" s="0"/>
      <c r="Q15" s="216" t="n">
        <f aca="false">
IF(E15&lt;M15,M15,E15)</f>
        <v>
0.395833333333333</v>
      </c>
      <c r="R15" s="208" t="s">
        <v>
29</v>
      </c>
      <c r="S15" s="216" t="n">
        <f aca="false">
IF(G15&gt;O15,O15,G15)</f>
        <v>
0</v>
      </c>
      <c r="T15" s="0"/>
      <c r="U15" s="217" t="n">
        <f aca="false">
(S15-Q15)*24</f>
        <v>
-9.49999999999999</v>
      </c>
      <c r="W15" s="0"/>
    </row>
    <row r="16" customFormat="false" ht="18.75" hidden="false" customHeight="false" outlineLevel="0" collapsed="false">
      <c r="B16" s="209"/>
      <c r="C16" s="215" t="s">
        <v>
122</v>
      </c>
      <c r="D16" s="209" t="s">
        <v>
108</v>
      </c>
      <c r="E16" s="211"/>
      <c r="F16" s="209" t="s">
        <v>
29</v>
      </c>
      <c r="G16" s="211"/>
      <c r="H16" s="212" t="s">
        <v>
110</v>
      </c>
      <c r="I16" s="211" t="n">
        <v>
0</v>
      </c>
      <c r="J16" s="212" t="s">
        <v>
4</v>
      </c>
      <c r="K16" s="213" t="n">
        <f aca="false">
(G16-E16-I16)*24</f>
        <v>
0</v>
      </c>
      <c r="M16" s="211" t="n">
        <v>
0.395833333333333</v>
      </c>
      <c r="N16" s="208" t="s">
        <v>
29</v>
      </c>
      <c r="O16" s="211" t="n">
        <v>
0.6875</v>
      </c>
      <c r="P16" s="0"/>
      <c r="Q16" s="216" t="n">
        <f aca="false">
IF(E16&lt;M16,M16,E16)</f>
        <v>
0.395833333333333</v>
      </c>
      <c r="R16" s="208" t="s">
        <v>
29</v>
      </c>
      <c r="S16" s="216" t="n">
        <f aca="false">
IF(G16&gt;O16,O16,G16)</f>
        <v>
0</v>
      </c>
      <c r="T16" s="0"/>
      <c r="U16" s="217" t="n">
        <f aca="false">
(S16-Q16)*24</f>
        <v>
-9.49999999999999</v>
      </c>
      <c r="W16" s="0"/>
    </row>
    <row r="17" customFormat="false" ht="18.75" hidden="false" customHeight="false" outlineLevel="0" collapsed="false">
      <c r="B17" s="209"/>
      <c r="C17" s="215" t="s">
        <v>
123</v>
      </c>
      <c r="D17" s="209" t="s">
        <v>
108</v>
      </c>
      <c r="E17" s="211"/>
      <c r="F17" s="209" t="s">
        <v>
29</v>
      </c>
      <c r="G17" s="211"/>
      <c r="H17" s="212" t="s">
        <v>
110</v>
      </c>
      <c r="I17" s="211" t="n">
        <v>
0</v>
      </c>
      <c r="J17" s="212" t="s">
        <v>
4</v>
      </c>
      <c r="K17" s="213" t="n">
        <f aca="false">
(G17-E17-I17)*24</f>
        <v>
0</v>
      </c>
      <c r="M17" s="211" t="n">
        <v>
0.395833333333333</v>
      </c>
      <c r="N17" s="208" t="s">
        <v>
29</v>
      </c>
      <c r="O17" s="211" t="n">
        <v>
0.6875</v>
      </c>
      <c r="P17" s="0"/>
      <c r="Q17" s="216" t="n">
        <f aca="false">
IF(E17&lt;M17,M17,E17)</f>
        <v>
0.395833333333333</v>
      </c>
      <c r="R17" s="208" t="s">
        <v>
29</v>
      </c>
      <c r="S17" s="216" t="n">
        <f aca="false">
IF(G17&gt;O17,O17,G17)</f>
        <v>
0</v>
      </c>
      <c r="T17" s="0"/>
      <c r="U17" s="217" t="n">
        <f aca="false">
(S17-Q17)*24</f>
        <v>
-9.49999999999999</v>
      </c>
      <c r="W17" s="0"/>
    </row>
    <row r="18" customFormat="false" ht="18.75" hidden="false" customHeight="false" outlineLevel="0" collapsed="false">
      <c r="B18" s="209"/>
      <c r="C18" s="215" t="s">
        <v>
124</v>
      </c>
      <c r="D18" s="209" t="s">
        <v>
108</v>
      </c>
      <c r="E18" s="211"/>
      <c r="F18" s="209" t="s">
        <v>
29</v>
      </c>
      <c r="G18" s="211"/>
      <c r="H18" s="212" t="s">
        <v>
110</v>
      </c>
      <c r="I18" s="211" t="n">
        <v>
0</v>
      </c>
      <c r="J18" s="212" t="s">
        <v>
4</v>
      </c>
      <c r="K18" s="213" t="n">
        <f aca="false">
(G18-E18-I18)*24</f>
        <v>
0</v>
      </c>
      <c r="M18" s="211" t="n">
        <v>
0.395833333333333</v>
      </c>
      <c r="N18" s="208" t="s">
        <v>
29</v>
      </c>
      <c r="O18" s="211" t="n">
        <v>
0.6875</v>
      </c>
      <c r="P18" s="0"/>
      <c r="Q18" s="216" t="n">
        <f aca="false">
IF(E18&lt;M18,M18,E18)</f>
        <v>
0.395833333333333</v>
      </c>
      <c r="R18" s="208" t="s">
        <v>
29</v>
      </c>
      <c r="S18" s="216" t="n">
        <f aca="false">
IF(G18&gt;O18,O18,G18)</f>
        <v>
0</v>
      </c>
      <c r="T18" s="0"/>
      <c r="U18" s="217" t="n">
        <f aca="false">
(S18-Q18)*24</f>
        <v>
-9.49999999999999</v>
      </c>
      <c r="W18" s="0"/>
    </row>
    <row r="19" customFormat="false" ht="18.75" hidden="false" customHeight="false" outlineLevel="0" collapsed="false">
      <c r="B19" s="209"/>
      <c r="C19" s="215" t="s">
        <v>
125</v>
      </c>
      <c r="D19" s="209" t="s">
        <v>
108</v>
      </c>
      <c r="E19" s="211"/>
      <c r="F19" s="209" t="s">
        <v>
29</v>
      </c>
      <c r="G19" s="211"/>
      <c r="H19" s="212" t="s">
        <v>
110</v>
      </c>
      <c r="I19" s="211" t="n">
        <v>
0</v>
      </c>
      <c r="J19" s="212" t="s">
        <v>
4</v>
      </c>
      <c r="K19" s="218" t="n">
        <f aca="false">
(G19-E19-I19)*24</f>
        <v>
0</v>
      </c>
      <c r="M19" s="211" t="n">
        <v>
0.395833333333333</v>
      </c>
      <c r="N19" s="208" t="s">
        <v>
29</v>
      </c>
      <c r="O19" s="211" t="n">
        <v>
0.6875</v>
      </c>
      <c r="P19" s="0"/>
      <c r="Q19" s="216" t="n">
        <f aca="false">
IF(E19&lt;M19,M19,E19)</f>
        <v>
0.395833333333333</v>
      </c>
      <c r="R19" s="208" t="s">
        <v>
29</v>
      </c>
      <c r="S19" s="216" t="n">
        <f aca="false">
IF(G19&gt;O19,O19,G19)</f>
        <v>
0</v>
      </c>
      <c r="T19" s="0"/>
      <c r="U19" s="217" t="n">
        <f aca="false">
(S19-Q19)*24</f>
        <v>
-9.49999999999999</v>
      </c>
      <c r="W19" s="0"/>
    </row>
    <row r="20" customFormat="false" ht="18.75" hidden="false" customHeight="false" outlineLevel="0" collapsed="false">
      <c r="B20" s="209"/>
      <c r="C20" s="215" t="s">
        <v>
126</v>
      </c>
      <c r="D20" s="209" t="s">
        <v>
108</v>
      </c>
      <c r="E20" s="211"/>
      <c r="F20" s="209" t="s">
        <v>
29</v>
      </c>
      <c r="G20" s="211"/>
      <c r="H20" s="212" t="s">
        <v>
110</v>
      </c>
      <c r="I20" s="211" t="n">
        <v>
0</v>
      </c>
      <c r="J20" s="212" t="s">
        <v>
4</v>
      </c>
      <c r="K20" s="213" t="n">
        <f aca="false">
(G20-E20-I20)*24</f>
        <v>
0</v>
      </c>
      <c r="M20" s="211" t="n">
        <v>
0.395833333333333</v>
      </c>
      <c r="N20" s="208" t="s">
        <v>
29</v>
      </c>
      <c r="O20" s="211" t="n">
        <v>
0.6875</v>
      </c>
      <c r="P20" s="0"/>
      <c r="Q20" s="216" t="n">
        <f aca="false">
IF(E20&lt;M20,M20,E20)</f>
        <v>
0.395833333333333</v>
      </c>
      <c r="R20" s="208" t="s">
        <v>
29</v>
      </c>
      <c r="S20" s="216" t="n">
        <f aca="false">
IF(G20&gt;O20,O20,G20)</f>
        <v>
0</v>
      </c>
      <c r="T20" s="0"/>
      <c r="U20" s="217" t="n">
        <f aca="false">
(S20-Q20)*24</f>
        <v>
-9.49999999999999</v>
      </c>
      <c r="W20" s="0"/>
    </row>
    <row r="21" customFormat="false" ht="18.75" hidden="false" customHeight="false" outlineLevel="0" collapsed="false">
      <c r="B21" s="209"/>
      <c r="C21" s="215" t="s">
        <v>
127</v>
      </c>
      <c r="D21" s="209" t="s">
        <v>
108</v>
      </c>
      <c r="E21" s="211"/>
      <c r="F21" s="209" t="s">
        <v>
29</v>
      </c>
      <c r="G21" s="211"/>
      <c r="H21" s="212" t="s">
        <v>
110</v>
      </c>
      <c r="I21" s="211" t="n">
        <v>
0</v>
      </c>
      <c r="J21" s="212" t="s">
        <v>
4</v>
      </c>
      <c r="K21" s="213" t="n">
        <f aca="false">
(G21-E21-I21)*24</f>
        <v>
0</v>
      </c>
      <c r="M21" s="211" t="n">
        <v>
0.395833333333333</v>
      </c>
      <c r="N21" s="208" t="s">
        <v>
29</v>
      </c>
      <c r="O21" s="211" t="n">
        <v>
0.6875</v>
      </c>
      <c r="P21" s="0"/>
      <c r="Q21" s="216" t="n">
        <f aca="false">
IF(E21&lt;M21,M21,E21)</f>
        <v>
0.395833333333333</v>
      </c>
      <c r="R21" s="208" t="s">
        <v>
29</v>
      </c>
      <c r="S21" s="216" t="n">
        <f aca="false">
IF(G21&gt;O21,O21,G21)</f>
        <v>
0</v>
      </c>
      <c r="T21" s="0"/>
      <c r="U21" s="217" t="n">
        <f aca="false">
(S21-Q21)*24</f>
        <v>
-9.49999999999999</v>
      </c>
      <c r="W21" s="0"/>
    </row>
    <row r="22" customFormat="false" ht="18.75" hidden="false" customHeight="false" outlineLevel="0" collapsed="false">
      <c r="B22" s="209"/>
      <c r="C22" s="215" t="s">
        <v>
128</v>
      </c>
      <c r="D22" s="209" t="s">
        <v>
108</v>
      </c>
      <c r="E22" s="219"/>
      <c r="F22" s="209" t="s">
        <v>
29</v>
      </c>
      <c r="G22" s="219"/>
      <c r="H22" s="212" t="s">
        <v>
110</v>
      </c>
      <c r="I22" s="219"/>
      <c r="J22" s="212" t="s">
        <v>
4</v>
      </c>
      <c r="K22" s="210" t="n">
        <v>
1</v>
      </c>
      <c r="M22" s="220"/>
      <c r="N22" s="209" t="s">
        <v>
29</v>
      </c>
      <c r="O22" s="220"/>
      <c r="P22" s="212"/>
      <c r="Q22" s="220"/>
      <c r="R22" s="209" t="s">
        <v>
29</v>
      </c>
      <c r="S22" s="220"/>
      <c r="T22" s="212"/>
      <c r="U22" s="210" t="n">
        <v>
1</v>
      </c>
      <c r="W22" s="0"/>
    </row>
    <row r="23" customFormat="false" ht="18.75" hidden="false" customHeight="false" outlineLevel="0" collapsed="false">
      <c r="B23" s="209"/>
      <c r="C23" s="215" t="s">
        <v>
129</v>
      </c>
      <c r="D23" s="209" t="s">
        <v>
108</v>
      </c>
      <c r="E23" s="219"/>
      <c r="F23" s="209" t="s">
        <v>
29</v>
      </c>
      <c r="G23" s="219"/>
      <c r="H23" s="212" t="s">
        <v>
110</v>
      </c>
      <c r="I23" s="219"/>
      <c r="J23" s="212" t="s">
        <v>
4</v>
      </c>
      <c r="K23" s="210" t="n">
        <v>
2</v>
      </c>
      <c r="M23" s="220"/>
      <c r="N23" s="209" t="s">
        <v>
29</v>
      </c>
      <c r="O23" s="220"/>
      <c r="P23" s="212"/>
      <c r="Q23" s="220"/>
      <c r="R23" s="209" t="s">
        <v>
29</v>
      </c>
      <c r="S23" s="220"/>
      <c r="T23" s="212"/>
      <c r="U23" s="210" t="n">
        <v>
2</v>
      </c>
      <c r="W23" s="0"/>
    </row>
    <row r="24" customFormat="false" ht="18.75" hidden="false" customHeight="false" outlineLevel="0" collapsed="false">
      <c r="B24" s="209"/>
      <c r="C24" s="215" t="s">
        <v>
130</v>
      </c>
      <c r="D24" s="209" t="s">
        <v>
108</v>
      </c>
      <c r="E24" s="219"/>
      <c r="F24" s="209" t="s">
        <v>
29</v>
      </c>
      <c r="G24" s="219"/>
      <c r="H24" s="212" t="s">
        <v>
110</v>
      </c>
      <c r="I24" s="219"/>
      <c r="J24" s="212" t="s">
        <v>
4</v>
      </c>
      <c r="K24" s="210" t="n">
        <v>
3</v>
      </c>
      <c r="M24" s="220"/>
      <c r="N24" s="209" t="s">
        <v>
29</v>
      </c>
      <c r="O24" s="220"/>
      <c r="P24" s="212"/>
      <c r="Q24" s="220"/>
      <c r="R24" s="209" t="s">
        <v>
29</v>
      </c>
      <c r="S24" s="220"/>
      <c r="T24" s="212"/>
      <c r="U24" s="210" t="n">
        <v>
3</v>
      </c>
      <c r="W24" s="0"/>
    </row>
    <row r="25" customFormat="false" ht="18.75" hidden="false" customHeight="false" outlineLevel="0" collapsed="false">
      <c r="B25" s="209"/>
      <c r="C25" s="215" t="s">
        <v>
73</v>
      </c>
      <c r="D25" s="209" t="s">
        <v>
108</v>
      </c>
      <c r="E25" s="219"/>
      <c r="F25" s="209" t="s">
        <v>
29</v>
      </c>
      <c r="G25" s="219"/>
      <c r="H25" s="212" t="s">
        <v>
110</v>
      </c>
      <c r="I25" s="219"/>
      <c r="J25" s="212" t="s">
        <v>
4</v>
      </c>
      <c r="K25" s="210" t="n">
        <v>
4</v>
      </c>
      <c r="M25" s="220"/>
      <c r="N25" s="209" t="s">
        <v>
29</v>
      </c>
      <c r="O25" s="220"/>
      <c r="P25" s="212"/>
      <c r="Q25" s="220"/>
      <c r="R25" s="209" t="s">
        <v>
29</v>
      </c>
      <c r="S25" s="220"/>
      <c r="T25" s="212"/>
      <c r="U25" s="210" t="n">
        <v>
4</v>
      </c>
      <c r="W25" s="0"/>
    </row>
    <row r="26" customFormat="false" ht="18.75" hidden="false" customHeight="false" outlineLevel="0" collapsed="false">
      <c r="B26" s="209"/>
      <c r="C26" s="215" t="s">
        <v>
131</v>
      </c>
      <c r="D26" s="209" t="s">
        <v>
108</v>
      </c>
      <c r="E26" s="219"/>
      <c r="F26" s="209" t="s">
        <v>
29</v>
      </c>
      <c r="G26" s="219"/>
      <c r="H26" s="212" t="s">
        <v>
110</v>
      </c>
      <c r="I26" s="219"/>
      <c r="J26" s="212" t="s">
        <v>
4</v>
      </c>
      <c r="K26" s="210" t="n">
        <v>
5</v>
      </c>
      <c r="M26" s="220"/>
      <c r="N26" s="209" t="s">
        <v>
29</v>
      </c>
      <c r="O26" s="220"/>
      <c r="P26" s="212"/>
      <c r="Q26" s="220"/>
      <c r="R26" s="209" t="s">
        <v>
29</v>
      </c>
      <c r="S26" s="220"/>
      <c r="T26" s="212"/>
      <c r="U26" s="210" t="n">
        <v>
5</v>
      </c>
      <c r="W26" s="0"/>
    </row>
    <row r="27" customFormat="false" ht="18.75" hidden="false" customHeight="false" outlineLevel="0" collapsed="false">
      <c r="B27" s="209"/>
      <c r="C27" s="215" t="s">
        <v>
132</v>
      </c>
      <c r="D27" s="209" t="s">
        <v>
108</v>
      </c>
      <c r="E27" s="219"/>
      <c r="F27" s="209" t="s">
        <v>
29</v>
      </c>
      <c r="G27" s="219"/>
      <c r="H27" s="212" t="s">
        <v>
110</v>
      </c>
      <c r="I27" s="219"/>
      <c r="J27" s="212" t="s">
        <v>
4</v>
      </c>
      <c r="K27" s="210" t="n">
        <v>
6</v>
      </c>
      <c r="M27" s="220"/>
      <c r="N27" s="209" t="s">
        <v>
29</v>
      </c>
      <c r="O27" s="220"/>
      <c r="P27" s="212"/>
      <c r="Q27" s="220"/>
      <c r="R27" s="209" t="s">
        <v>
29</v>
      </c>
      <c r="S27" s="220"/>
      <c r="T27" s="212"/>
      <c r="U27" s="210" t="n">
        <v>
6</v>
      </c>
      <c r="W27" s="0"/>
    </row>
    <row r="28" customFormat="false" ht="18.75" hidden="false" customHeight="false" outlineLevel="0" collapsed="false">
      <c r="B28" s="209"/>
      <c r="C28" s="215" t="s">
        <v>
133</v>
      </c>
      <c r="D28" s="209" t="s">
        <v>
108</v>
      </c>
      <c r="E28" s="219"/>
      <c r="F28" s="209" t="s">
        <v>
29</v>
      </c>
      <c r="G28" s="219"/>
      <c r="H28" s="212" t="s">
        <v>
110</v>
      </c>
      <c r="I28" s="219"/>
      <c r="J28" s="212" t="s">
        <v>
4</v>
      </c>
      <c r="K28" s="210" t="n">
        <v>
7</v>
      </c>
      <c r="M28" s="220"/>
      <c r="N28" s="209" t="s">
        <v>
29</v>
      </c>
      <c r="O28" s="220"/>
      <c r="P28" s="212"/>
      <c r="Q28" s="220"/>
      <c r="R28" s="209" t="s">
        <v>
29</v>
      </c>
      <c r="S28" s="220"/>
      <c r="T28" s="212"/>
      <c r="U28" s="210" t="n">
        <v>
7</v>
      </c>
      <c r="W28" s="0"/>
    </row>
    <row r="29" customFormat="false" ht="18.75" hidden="false" customHeight="false" outlineLevel="0" collapsed="false">
      <c r="B29" s="209"/>
      <c r="C29" s="215" t="s">
        <v>
134</v>
      </c>
      <c r="D29" s="209" t="s">
        <v>
108</v>
      </c>
      <c r="E29" s="219"/>
      <c r="F29" s="209" t="s">
        <v>
29</v>
      </c>
      <c r="G29" s="219"/>
      <c r="H29" s="212" t="s">
        <v>
110</v>
      </c>
      <c r="I29" s="219"/>
      <c r="J29" s="212" t="s">
        <v>
4</v>
      </c>
      <c r="K29" s="210" t="n">
        <v>
8</v>
      </c>
      <c r="M29" s="220"/>
      <c r="N29" s="209" t="s">
        <v>
29</v>
      </c>
      <c r="O29" s="220"/>
      <c r="P29" s="212"/>
      <c r="Q29" s="220"/>
      <c r="R29" s="209" t="s">
        <v>
29</v>
      </c>
      <c r="S29" s="220"/>
      <c r="T29" s="212"/>
      <c r="U29" s="210" t="n">
        <v>
7</v>
      </c>
      <c r="W29" s="0"/>
    </row>
    <row r="30" customFormat="false" ht="18.75" hidden="false" customHeight="false" outlineLevel="0" collapsed="false">
      <c r="B30" s="209"/>
      <c r="C30" s="215" t="s">
        <v>
85</v>
      </c>
      <c r="D30" s="209" t="s">
        <v>
108</v>
      </c>
      <c r="E30" s="219"/>
      <c r="F30" s="209" t="s">
        <v>
29</v>
      </c>
      <c r="G30" s="219"/>
      <c r="H30" s="212" t="s">
        <v>
110</v>
      </c>
      <c r="I30" s="219"/>
      <c r="J30" s="212" t="s">
        <v>
4</v>
      </c>
      <c r="K30" s="210" t="n">
        <v>
4</v>
      </c>
      <c r="M30" s="220"/>
      <c r="N30" s="209" t="s">
        <v>
29</v>
      </c>
      <c r="O30" s="220"/>
      <c r="P30" s="212"/>
      <c r="Q30" s="220"/>
      <c r="R30" s="209" t="s">
        <v>
29</v>
      </c>
      <c r="S30" s="220"/>
      <c r="T30" s="212"/>
      <c r="U30" s="210" t="n">
        <v>
3</v>
      </c>
      <c r="W30" s="0"/>
    </row>
    <row r="31" customFormat="false" ht="18.75" hidden="false" customHeight="false" outlineLevel="0" collapsed="false">
      <c r="B31" s="209"/>
      <c r="C31" s="215" t="s">
        <v>
135</v>
      </c>
      <c r="D31" s="209" t="s">
        <v>
108</v>
      </c>
      <c r="E31" s="219"/>
      <c r="F31" s="209" t="s">
        <v>
29</v>
      </c>
      <c r="G31" s="219"/>
      <c r="H31" s="212" t="s">
        <v>
110</v>
      </c>
      <c r="I31" s="219"/>
      <c r="J31" s="212" t="s">
        <v>
4</v>
      </c>
      <c r="K31" s="210"/>
      <c r="M31" s="220"/>
      <c r="N31" s="209" t="s">
        <v>
29</v>
      </c>
      <c r="O31" s="220"/>
      <c r="P31" s="212"/>
      <c r="Q31" s="220"/>
      <c r="R31" s="209" t="s">
        <v>
29</v>
      </c>
      <c r="S31" s="220"/>
      <c r="T31" s="212"/>
      <c r="U31" s="210"/>
      <c r="W31" s="0"/>
    </row>
    <row r="32" customFormat="false" ht="18.75" hidden="false" customHeight="false" outlineLevel="0" collapsed="false">
      <c r="B32" s="209"/>
      <c r="C32" s="215" t="s">
        <v>
136</v>
      </c>
      <c r="D32" s="209" t="s">
        <v>
108</v>
      </c>
      <c r="E32" s="219"/>
      <c r="F32" s="209" t="s">
        <v>
29</v>
      </c>
      <c r="G32" s="219"/>
      <c r="H32" s="212" t="s">
        <v>
110</v>
      </c>
      <c r="I32" s="219"/>
      <c r="J32" s="212" t="s">
        <v>
4</v>
      </c>
      <c r="K32" s="210"/>
      <c r="M32" s="220"/>
      <c r="N32" s="209" t="s">
        <v>
29</v>
      </c>
      <c r="O32" s="220"/>
      <c r="P32" s="212"/>
      <c r="Q32" s="220"/>
      <c r="R32" s="209" t="s">
        <v>
29</v>
      </c>
      <c r="S32" s="220"/>
      <c r="T32" s="212"/>
      <c r="U32" s="210"/>
      <c r="W32" s="0"/>
    </row>
    <row r="33" customFormat="false" ht="18.75" hidden="false" customHeight="false" outlineLevel="0" collapsed="false">
      <c r="B33" s="209"/>
      <c r="C33" s="215" t="s">
        <v>
137</v>
      </c>
      <c r="D33" s="209" t="s">
        <v>
108</v>
      </c>
      <c r="E33" s="211"/>
      <c r="F33" s="209" t="s">
        <v>
29</v>
      </c>
      <c r="G33" s="211"/>
      <c r="H33" s="212" t="s">
        <v>
110</v>
      </c>
      <c r="I33" s="211"/>
      <c r="J33" s="212" t="s">
        <v>
4</v>
      </c>
      <c r="K33" s="213" t="n">
        <f aca="false">
(G33-E33-I33)*24</f>
        <v>
0</v>
      </c>
      <c r="M33" s="210"/>
      <c r="N33" s="208" t="s">
        <v>
29</v>
      </c>
      <c r="O33" s="210"/>
      <c r="Q33" s="216" t="n">
        <f aca="false">
IF(E33&lt;M33,M33,E33)</f>
        <v>
0</v>
      </c>
      <c r="R33" s="208" t="s">
        <v>
29</v>
      </c>
      <c r="S33" s="216" t="n">
        <f aca="false">
IF(G33&gt;O33,O33,G33)</f>
        <v>
0</v>
      </c>
      <c r="U33" s="217" t="n">
        <f aca="false">
(S33-Q33)*24</f>
        <v>
0</v>
      </c>
      <c r="W33" s="0"/>
    </row>
    <row r="34" customFormat="false" ht="18.75" hidden="false" customHeight="false" outlineLevel="0" collapsed="false">
      <c r="B34" s="209"/>
      <c r="C34" s="210" t="s">
        <v>
138</v>
      </c>
      <c r="D34" s="209" t="s">
        <v>
108</v>
      </c>
      <c r="E34" s="211"/>
      <c r="F34" s="209" t="s">
        <v>
29</v>
      </c>
      <c r="G34" s="211"/>
      <c r="H34" s="212" t="s">
        <v>
110</v>
      </c>
      <c r="I34" s="211"/>
      <c r="J34" s="212" t="s">
        <v>
4</v>
      </c>
      <c r="K34" s="213" t="n">
        <f aca="false">
(G34-E34-I34)*24</f>
        <v>
0</v>
      </c>
      <c r="M34" s="210"/>
      <c r="N34" s="208" t="s">
        <v>
29</v>
      </c>
      <c r="O34" s="210"/>
      <c r="Q34" s="216" t="n">
        <f aca="false">
IF(E34&lt;M34,M34,E34)</f>
        <v>
0</v>
      </c>
      <c r="R34" s="208" t="s">
        <v>
29</v>
      </c>
      <c r="S34" s="216" t="n">
        <f aca="false">
IF(G34&gt;O34,O34,G34)</f>
        <v>
0</v>
      </c>
      <c r="U34" s="217" t="n">
        <f aca="false">
(S34-Q34)*24</f>
        <v>
0</v>
      </c>
      <c r="W34" s="221" t="s">
        <v>
139</v>
      </c>
    </row>
    <row r="35" customFormat="false" ht="18.75" hidden="false" customHeight="false" outlineLevel="0" collapsed="false">
      <c r="B35" s="209"/>
      <c r="C35" s="210" t="s">
        <v>
140</v>
      </c>
      <c r="D35" s="209" t="s">
        <v>
108</v>
      </c>
      <c r="E35" s="211"/>
      <c r="F35" s="209" t="s">
        <v>
29</v>
      </c>
      <c r="G35" s="211"/>
      <c r="H35" s="212" t="s">
        <v>
110</v>
      </c>
      <c r="I35" s="211"/>
      <c r="J35" s="212" t="s">
        <v>
4</v>
      </c>
      <c r="K35" s="213" t="n">
        <f aca="false">
(G35-E35-I35)*24</f>
        <v>
0</v>
      </c>
      <c r="M35" s="210"/>
      <c r="N35" s="208" t="s">
        <v>
29</v>
      </c>
      <c r="O35" s="210"/>
      <c r="Q35" s="216" t="n">
        <f aca="false">
IF(E35&lt;M35,M35,E35)</f>
        <v>
0</v>
      </c>
      <c r="R35" s="208" t="s">
        <v>
29</v>
      </c>
      <c r="S35" s="216" t="n">
        <f aca="false">
IF(G35&gt;O35,O35,G35)</f>
        <v>
0</v>
      </c>
      <c r="U35" s="217" t="n">
        <f aca="false">
(S35-Q35)*24</f>
        <v>
0</v>
      </c>
      <c r="W35" s="221" t="s">
        <v>
139</v>
      </c>
    </row>
    <row r="36" customFormat="false" ht="18.75" hidden="false" customHeight="false" outlineLevel="0" collapsed="false">
      <c r="B36" s="209"/>
      <c r="C36" s="215" t="s">
        <v>
141</v>
      </c>
      <c r="D36" s="209" t="s">
        <v>
108</v>
      </c>
      <c r="E36" s="211"/>
      <c r="F36" s="209" t="s">
        <v>
29</v>
      </c>
      <c r="G36" s="211"/>
      <c r="H36" s="212" t="s">
        <v>
110</v>
      </c>
      <c r="I36" s="211"/>
      <c r="J36" s="212" t="s">
        <v>
4</v>
      </c>
      <c r="K36" s="213" t="n">
        <f aca="false">
(G36-E36-I36)*24</f>
        <v>
0</v>
      </c>
      <c r="M36" s="210"/>
      <c r="N36" s="208" t="s">
        <v>
29</v>
      </c>
      <c r="O36" s="210"/>
      <c r="Q36" s="216" t="n">
        <f aca="false">
IF(E36&lt;M36,M36,E36)</f>
        <v>
0</v>
      </c>
      <c r="R36" s="208" t="s">
        <v>
29</v>
      </c>
      <c r="S36" s="216" t="n">
        <f aca="false">
IF(G36&gt;O36,O36,G36)</f>
        <v>
0</v>
      </c>
      <c r="U36" s="217" t="n">
        <f aca="false">
(S36-Q36)*24</f>
        <v>
0</v>
      </c>
    </row>
  </sheetData>
  <sheetProtection sheet="true" objects="true" scenarios="true"/>
  <mergeCells count="3">
    <mergeCell ref="E3:K3"/>
    <mergeCell ref="M3:O3"/>
    <mergeCell ref="Q3:U3"/>
  </mergeCells>
  <printOptions headings="false" gridLines="false" gridLinesSet="true" horizontalCentered="false" verticalCentered="false"/>
  <pageMargins left="0.157638888888889" right="0.157638888888889" top="0.747916666666667" bottom="0.551388888888889" header="0.511805555555555" footer="0.511805555555555"/>
  <pageSetup paperSize="9" scale="100" firstPageNumber="0" fitToWidth="1" fitToHeight="0" pageOrder="downThenOver" orientation="landscape" usePrinterDefaults="false" blackAndWhite="false" draft="false" cellComments="none" useFirstPageNumber="false" horizontalDpi="300" verticalDpi="300" copies="1"/>
  <headerFooter differentFirst="false" differentOddEven="false">
    <oddHeader>
</oddHeader>
    <oddFooter>
</oddFooter>
  </headerFooter>
  <drawing r:id="rId1"/>
</worksheet>
</file>

<file path=xl/worksheets/sheet5.xml><?xml version="1.0" encoding="utf-8"?>
<worksheet xmlns="http://schemas.openxmlformats.org/spreadsheetml/2006/main" xmlns:r="http://schemas.openxmlformats.org/officeDocument/2006/relationships">
  <sheetPr filterMode="false">
    <pageSetUpPr fitToPage="true"/>
  </sheetPr>
  <dimension ref="1:74"/>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8.75">
</sheetFormatPr>
  <cols>
    <col collapsed="false" hidden="false" max="1" min="1" style="201" width="1.82186234817814"/>
    <col collapsed="false" hidden="false" max="3" min="2" style="201" width="9"/>
    <col collapsed="false" hidden="false" max="4" min="4" style="201" width="46.0607287449393"/>
    <col collapsed="false" hidden="false" max="1025" min="5" style="201" width="9"/>
  </cols>
  <sheetData>
    <row r="1" customFormat="false" ht="18.75" hidden="false" customHeight="false" outlineLevel="0" collapsed="false">
      <c r="A1" s="0"/>
      <c r="B1" s="221" t="s">
        <v>
142</v>
      </c>
      <c r="C1" s="0"/>
      <c r="D1" s="227"/>
      <c r="E1" s="227"/>
      <c r="F1" s="227"/>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s="156" customFormat="true" ht="20.25" hidden="false" customHeight="true" outlineLevel="0" collapsed="false">
      <c r="B2" s="228" t="s">
        <v>
143</v>
      </c>
      <c r="C2" s="228"/>
      <c r="D2" s="227"/>
      <c r="E2" s="227"/>
      <c r="F2" s="227"/>
    </row>
    <row r="3" s="156" customFormat="true" ht="20.25" hidden="false" customHeight="true" outlineLevel="0" collapsed="false">
      <c r="B3" s="228"/>
      <c r="C3" s="228"/>
      <c r="D3" s="227"/>
      <c r="E3" s="227"/>
      <c r="F3" s="227"/>
    </row>
    <row r="4" s="229" customFormat="true" ht="20.25" hidden="false" customHeight="true" outlineLevel="0" collapsed="false">
      <c r="B4" s="230"/>
      <c r="C4" s="231" t="s">
        <v>
144</v>
      </c>
      <c r="D4" s="227"/>
      <c r="F4" s="232" t="s">
        <v>
145</v>
      </c>
      <c r="G4" s="232"/>
      <c r="H4" s="232"/>
      <c r="I4" s="232"/>
      <c r="J4" s="232"/>
      <c r="K4" s="232"/>
    </row>
    <row r="5" customFormat="false" ht="20.25" hidden="false" customHeight="true" outlineLevel="0" collapsed="false">
      <c r="A5" s="229"/>
      <c r="B5" s="233"/>
      <c r="C5" s="231" t="s">
        <v>
146</v>
      </c>
      <c r="D5" s="227"/>
      <c r="E5" s="0"/>
      <c r="F5" s="232"/>
      <c r="G5" s="232"/>
      <c r="H5" s="232"/>
      <c r="I5" s="232"/>
      <c r="J5" s="232"/>
      <c r="K5" s="232"/>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s="156" customFormat="true" ht="20.25" hidden="false" customHeight="true" outlineLevel="0" collapsed="false">
      <c r="B6" s="234" t="s">
        <v>
147</v>
      </c>
      <c r="C6" s="227"/>
      <c r="D6" s="227"/>
      <c r="E6" s="235"/>
      <c r="F6" s="236"/>
    </row>
    <row r="7" s="156" customFormat="true" ht="20.25" hidden="false" customHeight="true" outlineLevel="0" collapsed="false">
      <c r="B7" s="228"/>
      <c r="C7" s="228"/>
      <c r="D7" s="227"/>
      <c r="E7" s="235"/>
      <c r="F7" s="236"/>
    </row>
    <row r="8" s="156" customFormat="true" ht="20.25" hidden="false" customHeight="true" outlineLevel="0" collapsed="false">
      <c r="B8" s="231" t="s">
        <v>
148</v>
      </c>
      <c r="C8" s="228"/>
      <c r="D8" s="227"/>
      <c r="E8" s="235"/>
      <c r="F8" s="236"/>
    </row>
    <row r="9" s="156" customFormat="true" ht="20.25" hidden="false" customHeight="true" outlineLevel="0" collapsed="false">
      <c r="B9" s="228"/>
      <c r="C9" s="228"/>
      <c r="D9" s="227"/>
      <c r="E9" s="227"/>
      <c r="F9" s="227"/>
    </row>
    <row r="10" s="156" customFormat="true" ht="20.25" hidden="false" customHeight="true" outlineLevel="0" collapsed="false">
      <c r="B10" s="231" t="s">
        <v>
149</v>
      </c>
      <c r="C10" s="228"/>
      <c r="D10" s="227"/>
      <c r="E10" s="227"/>
      <c r="F10" s="227"/>
    </row>
    <row r="11" s="156" customFormat="true" ht="20.25" hidden="false" customHeight="true" outlineLevel="0" collapsed="false">
      <c r="B11" s="231" t="s">
        <v>
150</v>
      </c>
      <c r="C11" s="228"/>
      <c r="D11" s="227"/>
      <c r="E11" s="227"/>
      <c r="F11" s="227"/>
    </row>
    <row r="12" s="156" customFormat="true" ht="20.25" hidden="false" customHeight="true" outlineLevel="0" collapsed="false">
      <c r="B12" s="231" t="s">
        <v>
151</v>
      </c>
      <c r="C12" s="228"/>
      <c r="D12" s="227"/>
      <c r="E12" s="0"/>
      <c r="F12" s="0"/>
    </row>
    <row r="13" s="156" customFormat="true" ht="20.25" hidden="false" customHeight="true" outlineLevel="0" collapsed="false">
      <c r="B13" s="227"/>
      <c r="C13" s="228"/>
      <c r="D13" s="227"/>
      <c r="E13" s="0"/>
      <c r="F13" s="0"/>
    </row>
    <row r="14" s="156" customFormat="true" ht="20.25" hidden="false" customHeight="true" outlineLevel="0" collapsed="false">
      <c r="B14" s="231" t="s">
        <v>
152</v>
      </c>
      <c r="C14" s="228"/>
      <c r="D14" s="227"/>
      <c r="E14" s="0"/>
      <c r="F14" s="0"/>
    </row>
    <row r="15" s="156" customFormat="true" ht="20.25" hidden="false" customHeight="true" outlineLevel="0" collapsed="false">
      <c r="B15" s="227"/>
      <c r="C15" s="228"/>
      <c r="D15" s="227"/>
      <c r="E15" s="0"/>
      <c r="F15" s="0"/>
    </row>
    <row r="16" s="156" customFormat="true" ht="20.25" hidden="false" customHeight="true" outlineLevel="0" collapsed="false">
      <c r="B16" s="231" t="s">
        <v>
153</v>
      </c>
      <c r="C16" s="228"/>
      <c r="D16" s="227"/>
      <c r="E16" s="0"/>
      <c r="F16" s="0"/>
    </row>
    <row r="17" s="156" customFormat="true" ht="20.25" hidden="false" customHeight="true" outlineLevel="0" collapsed="false">
      <c r="B17" s="228"/>
      <c r="C17" s="228"/>
      <c r="D17" s="227"/>
      <c r="E17" s="0"/>
      <c r="F17" s="0"/>
    </row>
    <row r="18" s="156" customFormat="true" ht="20.25" hidden="false" customHeight="true" outlineLevel="0" collapsed="false">
      <c r="B18" s="231" t="s">
        <v>
154</v>
      </c>
      <c r="C18" s="228"/>
      <c r="D18" s="227"/>
      <c r="E18" s="0"/>
      <c r="F18" s="0"/>
    </row>
    <row r="19" s="156" customFormat="true" ht="20.25" hidden="false" customHeight="true" outlineLevel="0" collapsed="false">
      <c r="B19" s="228"/>
      <c r="C19" s="228"/>
      <c r="D19" s="227"/>
      <c r="E19" s="0"/>
      <c r="F19" s="0"/>
    </row>
    <row r="20" s="156" customFormat="true" ht="20.25" hidden="false" customHeight="true" outlineLevel="0" collapsed="false">
      <c r="B20" s="231" t="s">
        <v>
155</v>
      </c>
      <c r="C20" s="228"/>
      <c r="D20" s="227"/>
      <c r="E20" s="0"/>
      <c r="F20" s="0"/>
    </row>
    <row r="21" s="156" customFormat="true" ht="20.25" hidden="false" customHeight="true" outlineLevel="0" collapsed="false">
      <c r="B21" s="228"/>
      <c r="C21" s="228"/>
      <c r="D21" s="227"/>
      <c r="E21" s="0"/>
      <c r="F21" s="0"/>
    </row>
    <row r="22" s="156" customFormat="true" ht="20.25" hidden="false" customHeight="true" outlineLevel="0" collapsed="false">
      <c r="B22" s="231" t="s">
        <v>
156</v>
      </c>
      <c r="C22" s="228"/>
      <c r="D22" s="227"/>
      <c r="E22" s="0"/>
      <c r="F22" s="0"/>
    </row>
    <row r="23" s="156" customFormat="true" ht="20.25" hidden="false" customHeight="true" outlineLevel="0" collapsed="false">
      <c r="B23" s="228"/>
      <c r="C23" s="228"/>
      <c r="D23" s="227"/>
      <c r="E23" s="0"/>
      <c r="F23" s="0"/>
    </row>
    <row r="24" s="156" customFormat="true" ht="17.25" hidden="false" customHeight="true" outlineLevel="0" collapsed="false">
      <c r="B24" s="231" t="s">
        <v>
157</v>
      </c>
      <c r="C24" s="227"/>
      <c r="D24" s="227"/>
      <c r="E24" s="0"/>
      <c r="F24" s="0"/>
    </row>
    <row r="25" s="156" customFormat="true" ht="17.25" hidden="false" customHeight="true" outlineLevel="0" collapsed="false">
      <c r="B25" s="231" t="s">
        <v>
158</v>
      </c>
      <c r="C25" s="227"/>
      <c r="D25" s="227"/>
      <c r="E25" s="0"/>
      <c r="F25" s="0"/>
    </row>
    <row r="26" s="156" customFormat="true" ht="17.25" hidden="false" customHeight="true" outlineLevel="0" collapsed="false">
      <c r="B26" s="227"/>
      <c r="C26" s="227"/>
      <c r="D26" s="227"/>
      <c r="E26" s="0"/>
      <c r="F26" s="0"/>
    </row>
    <row r="27" s="156" customFormat="true" ht="17.25" hidden="false" customHeight="true" outlineLevel="0" collapsed="false">
      <c r="B27" s="227"/>
      <c r="C27" s="237" t="s">
        <v>
42</v>
      </c>
      <c r="D27" s="238" t="s">
        <v>
159</v>
      </c>
      <c r="E27" s="0"/>
      <c r="F27" s="0"/>
    </row>
    <row r="28" s="156" customFormat="true" ht="17.25" hidden="false" customHeight="true" outlineLevel="0" collapsed="false">
      <c r="B28" s="227"/>
      <c r="C28" s="237" t="n">
        <v>
1</v>
      </c>
      <c r="D28" s="239" t="s">
        <v>
61</v>
      </c>
      <c r="E28" s="0"/>
      <c r="F28" s="0"/>
    </row>
    <row r="29" s="156" customFormat="true" ht="17.25" hidden="false" customHeight="true" outlineLevel="0" collapsed="false">
      <c r="B29" s="227"/>
      <c r="C29" s="237" t="n">
        <v>
2</v>
      </c>
      <c r="D29" s="239" t="s">
        <v>
66</v>
      </c>
      <c r="E29" s="0"/>
      <c r="F29" s="0"/>
    </row>
    <row r="30" s="156" customFormat="true" ht="17.25" hidden="false" customHeight="true" outlineLevel="0" collapsed="false">
      <c r="B30" s="227"/>
      <c r="C30" s="237" t="n">
        <v>
3</v>
      </c>
      <c r="D30" s="239" t="s">
        <v>
75</v>
      </c>
      <c r="E30" s="0"/>
      <c r="F30" s="0"/>
    </row>
    <row r="31" s="156" customFormat="true" ht="17.25" hidden="false" customHeight="true" outlineLevel="0" collapsed="false">
      <c r="B31" s="227"/>
      <c r="C31" s="237" t="n">
        <v>
4</v>
      </c>
      <c r="D31" s="239" t="s">
        <v>
70</v>
      </c>
      <c r="E31" s="0"/>
      <c r="F31" s="0"/>
    </row>
    <row r="32" s="156" customFormat="true" ht="17.25" hidden="false" customHeight="true" outlineLevel="0" collapsed="false">
      <c r="B32" s="227"/>
      <c r="C32" s="237" t="n">
        <v>
5</v>
      </c>
      <c r="D32" s="239" t="s">
        <v>
79</v>
      </c>
      <c r="E32" s="0"/>
      <c r="F32" s="0"/>
    </row>
    <row r="33" s="156" customFormat="true" ht="17.25" hidden="false" customHeight="true" outlineLevel="0" collapsed="false">
      <c r="B33" s="227"/>
      <c r="C33" s="235"/>
      <c r="D33" s="236"/>
      <c r="E33" s="0"/>
      <c r="F33" s="0"/>
    </row>
    <row r="34" s="156" customFormat="true" ht="17.25" hidden="false" customHeight="true" outlineLevel="0" collapsed="false">
      <c r="B34" s="231" t="s">
        <v>
160</v>
      </c>
      <c r="C34" s="227"/>
      <c r="D34" s="227"/>
      <c r="E34" s="229"/>
      <c r="F34" s="229"/>
    </row>
    <row r="35" s="156" customFormat="true" ht="17.25" hidden="false" customHeight="true" outlineLevel="0" collapsed="false">
      <c r="B35" s="231" t="s">
        <v>
161</v>
      </c>
      <c r="C35" s="227"/>
      <c r="D35" s="227"/>
      <c r="E35" s="229"/>
      <c r="F35" s="229"/>
    </row>
    <row r="36" s="156" customFormat="true" ht="17.25" hidden="false" customHeight="true" outlineLevel="0" collapsed="false">
      <c r="B36" s="227"/>
      <c r="C36" s="227"/>
      <c r="D36" s="227"/>
      <c r="E36" s="229"/>
      <c r="F36" s="229"/>
      <c r="G36" s="240"/>
      <c r="H36" s="240"/>
      <c r="J36" s="240"/>
      <c r="K36" s="240"/>
      <c r="L36" s="240"/>
      <c r="M36" s="240"/>
      <c r="N36" s="240"/>
      <c r="O36" s="240"/>
      <c r="R36" s="240"/>
      <c r="S36" s="240"/>
      <c r="T36" s="240"/>
      <c r="W36" s="240"/>
      <c r="X36" s="240"/>
      <c r="Y36" s="240"/>
    </row>
    <row r="37" s="156" customFormat="true" ht="17.25" hidden="false" customHeight="true" outlineLevel="0" collapsed="false">
      <c r="B37" s="227"/>
      <c r="C37" s="238" t="s">
        <v>
101</v>
      </c>
      <c r="D37" s="238" t="s">
        <v>
162</v>
      </c>
      <c r="E37" s="229"/>
      <c r="F37" s="229"/>
      <c r="G37" s="240"/>
      <c r="H37" s="240"/>
      <c r="J37" s="240"/>
      <c r="K37" s="240"/>
      <c r="L37" s="240"/>
      <c r="M37" s="240"/>
      <c r="N37" s="240"/>
      <c r="O37" s="240"/>
      <c r="R37" s="240"/>
      <c r="S37" s="240"/>
      <c r="T37" s="240"/>
      <c r="W37" s="240"/>
      <c r="X37" s="240"/>
      <c r="Y37" s="240"/>
    </row>
    <row r="38" s="156" customFormat="true" ht="17.25" hidden="false" customHeight="true" outlineLevel="0" collapsed="false">
      <c r="B38" s="227"/>
      <c r="C38" s="237" t="s">
        <v>
55</v>
      </c>
      <c r="D38" s="239" t="s">
        <v>
163</v>
      </c>
      <c r="E38" s="229"/>
      <c r="F38" s="229"/>
      <c r="G38" s="240"/>
      <c r="H38" s="240"/>
      <c r="J38" s="240"/>
      <c r="K38" s="240"/>
      <c r="L38" s="240"/>
      <c r="M38" s="240"/>
      <c r="N38" s="240"/>
      <c r="O38" s="240"/>
      <c r="R38" s="240"/>
      <c r="S38" s="240"/>
      <c r="T38" s="240"/>
      <c r="W38" s="240"/>
      <c r="X38" s="240"/>
      <c r="Y38" s="240"/>
    </row>
    <row r="39" s="156" customFormat="true" ht="17.25" hidden="false" customHeight="true" outlineLevel="0" collapsed="false">
      <c r="B39" s="227"/>
      <c r="C39" s="237" t="s">
        <v>
67</v>
      </c>
      <c r="D39" s="239" t="s">
        <v>
164</v>
      </c>
      <c r="E39" s="229"/>
      <c r="F39" s="229"/>
      <c r="G39" s="240"/>
      <c r="H39" s="240"/>
      <c r="J39" s="240"/>
      <c r="K39" s="240"/>
      <c r="L39" s="240"/>
      <c r="M39" s="240"/>
      <c r="N39" s="240"/>
      <c r="O39" s="240"/>
      <c r="R39" s="240"/>
      <c r="S39" s="240"/>
      <c r="T39" s="240"/>
      <c r="W39" s="240"/>
      <c r="X39" s="240"/>
      <c r="Y39" s="240"/>
    </row>
    <row r="40" s="156" customFormat="true" ht="17.25" hidden="false" customHeight="true" outlineLevel="0" collapsed="false">
      <c r="B40" s="227"/>
      <c r="C40" s="237" t="s">
        <v>
165</v>
      </c>
      <c r="D40" s="239" t="s">
        <v>
166</v>
      </c>
      <c r="E40" s="229"/>
      <c r="F40" s="229"/>
      <c r="G40" s="240"/>
      <c r="H40" s="240"/>
      <c r="J40" s="240"/>
      <c r="K40" s="240"/>
      <c r="L40" s="240"/>
      <c r="M40" s="240"/>
      <c r="N40" s="240"/>
      <c r="O40" s="240"/>
      <c r="R40" s="240"/>
      <c r="S40" s="240"/>
      <c r="T40" s="240"/>
      <c r="W40" s="240"/>
      <c r="X40" s="240"/>
      <c r="Y40" s="240"/>
    </row>
    <row r="41" s="156" customFormat="true" ht="17.25" hidden="false" customHeight="true" outlineLevel="0" collapsed="false">
      <c r="B41" s="227"/>
      <c r="C41" s="237" t="s">
        <v>
76</v>
      </c>
      <c r="D41" s="239" t="s">
        <v>
167</v>
      </c>
      <c r="E41" s="229"/>
      <c r="F41" s="229"/>
      <c r="G41" s="240"/>
      <c r="H41" s="240"/>
      <c r="J41" s="240"/>
      <c r="K41" s="240"/>
      <c r="L41" s="240"/>
      <c r="M41" s="240"/>
      <c r="N41" s="240"/>
      <c r="O41" s="240"/>
      <c r="R41" s="240"/>
      <c r="S41" s="240"/>
      <c r="T41" s="240"/>
      <c r="W41" s="240"/>
      <c r="X41" s="240"/>
      <c r="Y41" s="240"/>
    </row>
    <row r="42" s="156" customFormat="true" ht="17.25" hidden="false" customHeight="true" outlineLevel="0" collapsed="false">
      <c r="B42" s="227"/>
      <c r="C42" s="227"/>
      <c r="D42" s="227"/>
      <c r="E42" s="229"/>
      <c r="F42" s="229"/>
      <c r="G42" s="240"/>
      <c r="H42" s="240"/>
      <c r="J42" s="240"/>
      <c r="K42" s="240"/>
      <c r="L42" s="240"/>
      <c r="M42" s="240"/>
      <c r="N42" s="240"/>
      <c r="O42" s="240"/>
      <c r="R42" s="240"/>
      <c r="S42" s="240"/>
      <c r="T42" s="240"/>
      <c r="W42" s="240"/>
      <c r="X42" s="240"/>
      <c r="Y42" s="240"/>
    </row>
    <row r="43" s="156" customFormat="true" ht="17.25" hidden="false" customHeight="true" outlineLevel="0" collapsed="false">
      <c r="B43" s="227"/>
      <c r="C43" s="231" t="s">
        <v>
168</v>
      </c>
      <c r="D43" s="227"/>
      <c r="E43" s="229"/>
      <c r="F43" s="229"/>
      <c r="G43" s="240"/>
      <c r="H43" s="240"/>
      <c r="J43" s="240"/>
      <c r="K43" s="240"/>
      <c r="L43" s="240"/>
      <c r="M43" s="240"/>
      <c r="N43" s="240"/>
      <c r="O43" s="240"/>
      <c r="R43" s="240"/>
      <c r="S43" s="240"/>
      <c r="T43" s="240"/>
      <c r="W43" s="240"/>
      <c r="X43" s="240"/>
      <c r="Y43" s="240"/>
    </row>
    <row r="44" s="156" customFormat="true" ht="17.25" hidden="false" customHeight="true" outlineLevel="0" collapsed="false">
      <c r="B44" s="229"/>
      <c r="C44" s="231" t="s">
        <v>
169</v>
      </c>
      <c r="D44" s="229"/>
      <c r="E44" s="229"/>
      <c r="F44" s="231"/>
      <c r="G44" s="240"/>
      <c r="H44" s="240"/>
      <c r="J44" s="240"/>
      <c r="K44" s="240"/>
      <c r="L44" s="240"/>
      <c r="M44" s="240"/>
      <c r="N44" s="240"/>
      <c r="O44" s="240"/>
      <c r="R44" s="240"/>
      <c r="S44" s="240"/>
      <c r="T44" s="240"/>
      <c r="W44" s="240"/>
      <c r="X44" s="240"/>
      <c r="Y44" s="240"/>
    </row>
    <row r="45" s="156" customFormat="true" ht="17.25" hidden="false" customHeight="true" outlineLevel="0" collapsed="false">
      <c r="B45" s="229"/>
      <c r="C45" s="231" t="s">
        <v>
170</v>
      </c>
      <c r="D45" s="229"/>
      <c r="E45" s="229"/>
      <c r="F45" s="227"/>
      <c r="G45" s="240"/>
      <c r="H45" s="240"/>
      <c r="J45" s="240"/>
      <c r="K45" s="240"/>
      <c r="L45" s="240"/>
      <c r="M45" s="240"/>
      <c r="N45" s="240"/>
      <c r="O45" s="240"/>
      <c r="R45" s="240"/>
      <c r="S45" s="240"/>
      <c r="T45" s="240"/>
      <c r="W45" s="240"/>
      <c r="X45" s="240"/>
      <c r="Y45" s="240"/>
    </row>
    <row r="46" s="156" customFormat="true" ht="17.25" hidden="false" customHeight="true" outlineLevel="0" collapsed="false">
      <c r="B46" s="227"/>
      <c r="C46" s="227"/>
      <c r="D46" s="227"/>
      <c r="E46" s="231"/>
      <c r="F46" s="240"/>
      <c r="G46" s="240"/>
      <c r="H46" s="240"/>
      <c r="J46" s="240"/>
      <c r="K46" s="240"/>
      <c r="L46" s="240"/>
      <c r="M46" s="240"/>
      <c r="N46" s="240"/>
      <c r="O46" s="240"/>
      <c r="R46" s="240"/>
      <c r="S46" s="240"/>
      <c r="T46" s="240"/>
      <c r="W46" s="240"/>
      <c r="X46" s="240"/>
      <c r="Y46" s="240"/>
    </row>
    <row r="47" s="156" customFormat="true" ht="17.25" hidden="false" customHeight="true" outlineLevel="0" collapsed="false">
      <c r="B47" s="231" t="s">
        <v>
171</v>
      </c>
      <c r="C47" s="227"/>
      <c r="D47" s="227"/>
      <c r="E47" s="0"/>
      <c r="F47" s="0"/>
      <c r="G47" s="0"/>
      <c r="H47" s="0"/>
      <c r="J47" s="0"/>
      <c r="K47" s="0"/>
      <c r="L47" s="0"/>
      <c r="M47" s="0"/>
      <c r="N47" s="0"/>
      <c r="O47" s="0"/>
      <c r="R47" s="0"/>
      <c r="S47" s="0"/>
      <c r="T47" s="0"/>
      <c r="W47" s="0"/>
      <c r="X47" s="0"/>
      <c r="Y47" s="0"/>
    </row>
    <row r="48" s="156" customFormat="true" ht="17.25" hidden="false" customHeight="true" outlineLevel="0" collapsed="false">
      <c r="B48" s="231" t="s">
        <v>
172</v>
      </c>
      <c r="C48" s="227"/>
      <c r="D48" s="227"/>
      <c r="E48" s="0"/>
      <c r="F48" s="0"/>
      <c r="G48" s="0"/>
      <c r="H48" s="0"/>
      <c r="J48" s="0"/>
      <c r="K48" s="0"/>
      <c r="L48" s="0"/>
      <c r="M48" s="0"/>
      <c r="N48" s="0"/>
      <c r="O48" s="0"/>
      <c r="R48" s="0"/>
      <c r="S48" s="0"/>
      <c r="T48" s="0"/>
      <c r="W48" s="0"/>
      <c r="X48" s="0"/>
      <c r="Y48" s="0"/>
      <c r="AH48" s="241"/>
      <c r="AI48" s="241"/>
      <c r="AJ48" s="241"/>
      <c r="AK48" s="241"/>
      <c r="AL48" s="241"/>
      <c r="AM48" s="241"/>
      <c r="AN48" s="241"/>
      <c r="AO48" s="241"/>
      <c r="AP48" s="241"/>
      <c r="AQ48" s="241"/>
      <c r="AR48" s="241"/>
      <c r="AS48" s="241"/>
    </row>
    <row r="49" s="156" customFormat="true" ht="17.25" hidden="false" customHeight="true" outlineLevel="0" collapsed="false">
      <c r="B49" s="242" t="s">
        <v>
173</v>
      </c>
      <c r="C49" s="229"/>
      <c r="D49" s="229"/>
      <c r="E49" s="243"/>
      <c r="F49" s="243"/>
      <c r="G49" s="243"/>
      <c r="H49" s="243"/>
      <c r="I49" s="243"/>
      <c r="J49" s="243"/>
      <c r="K49" s="243"/>
      <c r="L49" s="243"/>
      <c r="M49" s="243"/>
      <c r="N49" s="243"/>
      <c r="O49" s="244"/>
      <c r="P49" s="244"/>
      <c r="Q49" s="243"/>
      <c r="R49" s="244"/>
      <c r="S49" s="243"/>
      <c r="T49" s="243"/>
      <c r="U49" s="244"/>
      <c r="V49" s="241"/>
      <c r="W49" s="241"/>
      <c r="X49" s="241"/>
      <c r="Y49" s="243"/>
      <c r="Z49" s="243"/>
      <c r="AA49" s="243"/>
      <c r="AB49" s="243"/>
      <c r="AC49" s="241"/>
      <c r="AD49" s="243"/>
      <c r="AE49" s="244"/>
      <c r="AF49" s="244"/>
      <c r="AG49" s="244"/>
      <c r="AH49" s="244"/>
      <c r="AI49" s="245"/>
      <c r="AJ49" s="244"/>
      <c r="AK49" s="244"/>
      <c r="AL49" s="244"/>
      <c r="AM49" s="244"/>
      <c r="AN49" s="244"/>
      <c r="AO49" s="244"/>
      <c r="AP49" s="244"/>
      <c r="AQ49" s="244"/>
      <c r="AR49" s="244"/>
      <c r="AS49" s="244"/>
      <c r="AT49" s="244"/>
      <c r="AU49" s="244"/>
      <c r="AV49" s="244"/>
      <c r="AW49" s="244"/>
      <c r="AX49" s="244"/>
      <c r="AY49" s="245"/>
    </row>
    <row r="50" s="156" customFormat="true" ht="17.25" hidden="false" customHeight="true" outlineLevel="0" collapsed="false">
      <c r="B50" s="0"/>
      <c r="C50" s="0"/>
      <c r="D50" s="0"/>
      <c r="E50" s="0"/>
      <c r="F50" s="241"/>
      <c r="G50" s="0"/>
      <c r="H50" s="0"/>
      <c r="I50" s="0"/>
      <c r="J50" s="0"/>
      <c r="K50" s="0"/>
      <c r="L50" s="0"/>
      <c r="M50" s="0"/>
      <c r="N50" s="0"/>
      <c r="O50" s="0"/>
      <c r="P50" s="0"/>
      <c r="Q50" s="0"/>
      <c r="R50" s="0"/>
      <c r="S50" s="0"/>
      <c r="T50" s="0"/>
      <c r="U50" s="0"/>
      <c r="V50" s="0"/>
      <c r="W50" s="0"/>
      <c r="X50" s="0"/>
      <c r="Y50" s="0"/>
      <c r="Z50" s="0"/>
      <c r="AA50" s="0"/>
      <c r="AB50" s="0"/>
      <c r="AC50" s="0"/>
      <c r="AD50" s="0"/>
      <c r="AE50" s="0"/>
      <c r="AF50" s="0"/>
      <c r="AG50" s="0"/>
      <c r="AH50" s="0"/>
      <c r="AI50" s="0"/>
      <c r="AJ50" s="0"/>
      <c r="AK50" s="0"/>
      <c r="AL50" s="0"/>
      <c r="AM50" s="0"/>
      <c r="AN50" s="0"/>
      <c r="AO50" s="0"/>
      <c r="AP50" s="0"/>
      <c r="AQ50" s="0"/>
      <c r="AR50" s="0"/>
      <c r="AS50" s="0"/>
      <c r="AT50" s="0"/>
      <c r="AU50" s="0"/>
      <c r="AV50" s="0"/>
      <c r="AW50" s="0"/>
      <c r="AX50" s="0"/>
      <c r="AY50" s="0"/>
    </row>
    <row r="51" s="156" customFormat="true" ht="17.25" hidden="false" customHeight="true" outlineLevel="0" collapsed="false">
      <c r="B51" s="231" t="s">
        <v>
174</v>
      </c>
      <c r="C51" s="227"/>
      <c r="D51" s="0"/>
      <c r="E51" s="0"/>
      <c r="F51" s="0"/>
      <c r="G51" s="0"/>
      <c r="H51" s="0"/>
      <c r="I51" s="0"/>
      <c r="J51" s="0"/>
      <c r="K51" s="0"/>
      <c r="L51" s="0"/>
      <c r="M51" s="0"/>
      <c r="N51" s="0"/>
      <c r="O51" s="0"/>
      <c r="P51" s="0"/>
      <c r="Q51" s="0"/>
      <c r="R51" s="0"/>
      <c r="S51" s="0"/>
      <c r="T51" s="0"/>
      <c r="U51" s="0"/>
      <c r="V51" s="0"/>
      <c r="W51" s="0"/>
      <c r="X51" s="0"/>
      <c r="Y51" s="0"/>
      <c r="Z51" s="0"/>
      <c r="AA51" s="0"/>
      <c r="AB51" s="0"/>
      <c r="AC51" s="0"/>
      <c r="AD51" s="0"/>
      <c r="AE51" s="0"/>
      <c r="AF51" s="0"/>
      <c r="AG51" s="0"/>
      <c r="AH51" s="0"/>
      <c r="AI51" s="0"/>
      <c r="AJ51" s="0"/>
      <c r="AK51" s="0"/>
      <c r="AL51" s="0"/>
      <c r="AM51" s="0"/>
      <c r="AN51" s="0"/>
      <c r="AO51" s="0"/>
      <c r="AP51" s="0"/>
      <c r="AQ51" s="0"/>
      <c r="AR51" s="0"/>
      <c r="AS51" s="0"/>
      <c r="AT51" s="0"/>
      <c r="AU51" s="0"/>
      <c r="AV51" s="0"/>
      <c r="AW51" s="0"/>
      <c r="AX51" s="0"/>
      <c r="AY51" s="0"/>
    </row>
    <row r="52" s="156" customFormat="true" ht="17.25" hidden="false" customHeight="true" outlineLevel="0" collapsed="false">
      <c r="B52" s="227"/>
      <c r="C52" s="227"/>
      <c r="D52" s="0"/>
      <c r="E52" s="0"/>
      <c r="F52" s="0"/>
      <c r="G52" s="0"/>
      <c r="H52" s="0"/>
      <c r="I52" s="0"/>
      <c r="J52" s="0"/>
      <c r="K52" s="0"/>
      <c r="L52" s="0"/>
      <c r="M52" s="0"/>
      <c r="N52" s="0"/>
      <c r="O52" s="0"/>
      <c r="P52" s="0"/>
      <c r="Q52" s="0"/>
      <c r="R52" s="0"/>
      <c r="S52" s="0"/>
      <c r="T52" s="0"/>
      <c r="U52" s="0"/>
      <c r="V52" s="0"/>
      <c r="W52" s="0"/>
      <c r="X52" s="0"/>
      <c r="Y52" s="0"/>
      <c r="Z52" s="0"/>
      <c r="AA52" s="0"/>
      <c r="AB52" s="0"/>
      <c r="AC52" s="0"/>
      <c r="AD52" s="0"/>
      <c r="AE52" s="0"/>
      <c r="AF52" s="0"/>
      <c r="AG52" s="0"/>
      <c r="AH52" s="0"/>
      <c r="AI52" s="0"/>
      <c r="AJ52" s="0"/>
      <c r="AK52" s="0"/>
      <c r="AL52" s="0"/>
      <c r="AM52" s="0"/>
      <c r="AN52" s="0"/>
      <c r="AO52" s="0"/>
      <c r="AP52" s="0"/>
      <c r="AQ52" s="0"/>
      <c r="AR52" s="0"/>
      <c r="AS52" s="0"/>
      <c r="AT52" s="0"/>
      <c r="AU52" s="0"/>
      <c r="AV52" s="0"/>
      <c r="AW52" s="0"/>
      <c r="AX52" s="0"/>
      <c r="AY52" s="0"/>
    </row>
    <row r="53" s="156" customFormat="true" ht="17.25" hidden="false" customHeight="true" outlineLevel="0" collapsed="false">
      <c r="B53" s="231" t="s">
        <v>
175</v>
      </c>
      <c r="C53" s="227"/>
      <c r="D53" s="0"/>
      <c r="E53" s="0"/>
      <c r="F53" s="0"/>
      <c r="G53" s="0"/>
      <c r="H53" s="0"/>
      <c r="I53" s="0"/>
      <c r="J53" s="0"/>
      <c r="K53" s="0"/>
      <c r="L53" s="0"/>
      <c r="M53" s="0"/>
      <c r="N53" s="0"/>
      <c r="O53" s="0"/>
      <c r="P53" s="0"/>
      <c r="Q53" s="0"/>
      <c r="R53" s="0"/>
      <c r="S53" s="0"/>
      <c r="T53" s="0"/>
      <c r="U53" s="0"/>
      <c r="V53" s="0"/>
      <c r="W53" s="0"/>
      <c r="X53" s="0"/>
      <c r="Y53" s="0"/>
      <c r="Z53" s="0"/>
      <c r="AA53" s="0"/>
      <c r="AB53" s="0"/>
      <c r="AC53" s="0"/>
      <c r="AD53" s="0"/>
      <c r="AE53" s="0"/>
      <c r="AF53" s="0"/>
      <c r="AG53" s="0"/>
      <c r="AH53" s="0"/>
      <c r="AI53" s="0"/>
      <c r="AJ53" s="0"/>
      <c r="AK53" s="0"/>
      <c r="AL53" s="0"/>
      <c r="AM53" s="0"/>
      <c r="AN53" s="0"/>
      <c r="AO53" s="0"/>
      <c r="AP53" s="0"/>
      <c r="AQ53" s="0"/>
      <c r="AR53" s="0"/>
      <c r="AS53" s="0"/>
      <c r="AT53" s="0"/>
      <c r="AU53" s="0"/>
      <c r="AV53" s="0"/>
      <c r="AW53" s="0"/>
      <c r="AX53" s="0"/>
      <c r="AY53" s="0"/>
    </row>
    <row r="54" s="156" customFormat="true" ht="17.25" hidden="false" customHeight="true" outlineLevel="0" collapsed="false">
      <c r="B54" s="231" t="s">
        <v>
176</v>
      </c>
      <c r="C54" s="227"/>
      <c r="D54" s="0"/>
      <c r="E54" s="0"/>
      <c r="F54" s="0"/>
      <c r="G54" s="0"/>
      <c r="H54" s="0"/>
      <c r="I54" s="0"/>
      <c r="J54" s="0"/>
      <c r="K54" s="0"/>
      <c r="L54" s="0"/>
      <c r="M54" s="0"/>
      <c r="N54" s="0"/>
      <c r="O54" s="0"/>
      <c r="P54" s="0"/>
      <c r="Q54" s="0"/>
      <c r="R54" s="0"/>
      <c r="S54" s="0"/>
      <c r="T54" s="0"/>
      <c r="U54" s="0"/>
      <c r="V54" s="0"/>
      <c r="W54" s="0"/>
      <c r="X54" s="0"/>
      <c r="Y54" s="0"/>
      <c r="Z54" s="0"/>
      <c r="AA54" s="0"/>
      <c r="AB54" s="0"/>
      <c r="AC54" s="0"/>
      <c r="AD54" s="0"/>
      <c r="AE54" s="0"/>
      <c r="AF54" s="0"/>
      <c r="AG54" s="0"/>
      <c r="AH54" s="0"/>
      <c r="AI54" s="0"/>
      <c r="AJ54" s="0"/>
      <c r="AK54" s="0"/>
      <c r="AL54" s="0"/>
      <c r="AM54" s="0"/>
      <c r="AN54" s="0"/>
      <c r="AO54" s="0"/>
      <c r="AP54" s="0"/>
      <c r="AQ54" s="0"/>
      <c r="AR54" s="0"/>
      <c r="AS54" s="0"/>
      <c r="AT54" s="0"/>
      <c r="AU54" s="0"/>
      <c r="AV54" s="0"/>
      <c r="AW54" s="0"/>
      <c r="AX54" s="0"/>
      <c r="AY54" s="0"/>
    </row>
    <row r="55" s="156" customFormat="true" ht="17.25" hidden="false" customHeight="true" outlineLevel="0" collapsed="false">
      <c r="B55" s="227"/>
      <c r="C55" s="227"/>
      <c r="D55" s="0"/>
      <c r="E55" s="0"/>
      <c r="F55" s="0"/>
      <c r="G55" s="0"/>
      <c r="H55" s="0"/>
      <c r="I55" s="0"/>
      <c r="J55" s="0"/>
      <c r="K55" s="0"/>
      <c r="L55" s="0"/>
      <c r="M55" s="0"/>
      <c r="N55" s="0"/>
      <c r="O55" s="0"/>
      <c r="P55" s="0"/>
      <c r="Q55" s="0"/>
      <c r="R55" s="0"/>
      <c r="S55" s="0"/>
      <c r="T55" s="0"/>
      <c r="U55" s="0"/>
      <c r="V55" s="0"/>
      <c r="W55" s="0"/>
      <c r="X55" s="0"/>
      <c r="Y55" s="0"/>
      <c r="Z55" s="0"/>
      <c r="AA55" s="0"/>
      <c r="AB55" s="0"/>
      <c r="AC55" s="0"/>
      <c r="AD55" s="0"/>
      <c r="AE55" s="0"/>
      <c r="AF55" s="0"/>
      <c r="AG55" s="0"/>
      <c r="AH55" s="0"/>
      <c r="AI55" s="0"/>
      <c r="AJ55" s="0"/>
      <c r="AK55" s="0"/>
      <c r="AL55" s="0"/>
      <c r="AM55" s="0"/>
      <c r="AN55" s="0"/>
      <c r="AO55" s="0"/>
      <c r="AP55" s="0"/>
      <c r="AQ55" s="0"/>
      <c r="AR55" s="0"/>
      <c r="AS55" s="0"/>
      <c r="AT55" s="0"/>
      <c r="AU55" s="0"/>
      <c r="AV55" s="0"/>
      <c r="AW55" s="0"/>
      <c r="AX55" s="0"/>
      <c r="AY55" s="0"/>
    </row>
    <row r="56" s="156" customFormat="true" ht="17.25" hidden="false" customHeight="true" outlineLevel="0" collapsed="false">
      <c r="B56" s="231" t="s">
        <v>
177</v>
      </c>
      <c r="C56" s="227"/>
      <c r="D56" s="0"/>
      <c r="E56" s="0"/>
      <c r="F56" s="0"/>
      <c r="G56" s="0"/>
      <c r="H56" s="0"/>
      <c r="I56" s="0"/>
      <c r="J56" s="0"/>
      <c r="K56" s="0"/>
      <c r="L56" s="0"/>
      <c r="M56" s="0"/>
      <c r="N56" s="0"/>
      <c r="O56" s="0"/>
      <c r="P56" s="0"/>
      <c r="Q56" s="0"/>
      <c r="R56" s="0"/>
      <c r="S56" s="0"/>
      <c r="T56" s="0"/>
      <c r="U56" s="0"/>
      <c r="V56" s="0"/>
      <c r="W56" s="0"/>
      <c r="X56" s="0"/>
      <c r="Y56" s="0"/>
      <c r="Z56" s="0"/>
      <c r="AA56" s="0"/>
      <c r="AB56" s="0"/>
      <c r="AC56" s="0"/>
      <c r="AD56" s="0"/>
      <c r="AE56" s="0"/>
      <c r="AF56" s="0"/>
      <c r="AG56" s="0"/>
      <c r="AH56" s="0"/>
      <c r="AI56" s="0"/>
      <c r="AJ56" s="0"/>
      <c r="AK56" s="0"/>
      <c r="AL56" s="0"/>
      <c r="AM56" s="0"/>
      <c r="AN56" s="0"/>
      <c r="AO56" s="0"/>
      <c r="AP56" s="0"/>
      <c r="AQ56" s="0"/>
      <c r="AR56" s="0"/>
      <c r="AS56" s="0"/>
      <c r="AT56" s="0"/>
      <c r="AU56" s="0"/>
      <c r="AV56" s="0"/>
      <c r="AW56" s="0"/>
      <c r="AX56" s="0"/>
      <c r="AY56" s="0"/>
    </row>
    <row r="57" s="156" customFormat="true" ht="17.25" hidden="false" customHeight="true" outlineLevel="0" collapsed="false">
      <c r="B57" s="231" t="s">
        <v>
178</v>
      </c>
      <c r="C57" s="227"/>
      <c r="D57" s="0"/>
      <c r="E57" s="0"/>
      <c r="F57" s="0"/>
      <c r="G57" s="0"/>
      <c r="H57" s="0"/>
      <c r="I57" s="0"/>
      <c r="J57" s="0"/>
      <c r="K57" s="0"/>
      <c r="L57" s="0"/>
      <c r="M57" s="0"/>
      <c r="N57" s="0"/>
      <c r="O57" s="0"/>
      <c r="P57" s="0"/>
      <c r="Q57" s="0"/>
      <c r="R57" s="0"/>
      <c r="S57" s="0"/>
      <c r="T57" s="0"/>
      <c r="U57" s="0"/>
      <c r="V57" s="0"/>
      <c r="W57" s="0"/>
      <c r="X57" s="0"/>
      <c r="Y57" s="0"/>
      <c r="Z57" s="0"/>
      <c r="AA57" s="0"/>
      <c r="AB57" s="0"/>
      <c r="AC57" s="0"/>
      <c r="AD57" s="0"/>
      <c r="AE57" s="0"/>
      <c r="AF57" s="0"/>
      <c r="AG57" s="0"/>
      <c r="AH57" s="0"/>
      <c r="AI57" s="0"/>
      <c r="AJ57" s="0"/>
      <c r="AK57" s="0"/>
      <c r="AL57" s="0"/>
      <c r="AM57" s="0"/>
      <c r="AN57" s="0"/>
      <c r="AO57" s="0"/>
      <c r="AP57" s="0"/>
      <c r="AQ57" s="0"/>
      <c r="AR57" s="0"/>
      <c r="AS57" s="0"/>
      <c r="AT57" s="0"/>
      <c r="AU57" s="0"/>
      <c r="AV57" s="0"/>
      <c r="AW57" s="0"/>
      <c r="AX57" s="0"/>
      <c r="AY57" s="0"/>
    </row>
    <row r="58" s="156" customFormat="true" ht="17.25" hidden="false" customHeight="true" outlineLevel="0" collapsed="false">
      <c r="B58" s="227"/>
      <c r="C58" s="227"/>
      <c r="D58" s="0"/>
      <c r="E58" s="0"/>
      <c r="F58" s="0"/>
      <c r="G58" s="0"/>
      <c r="H58" s="0"/>
      <c r="I58" s="0"/>
      <c r="J58" s="0"/>
      <c r="K58" s="0"/>
      <c r="L58" s="0"/>
      <c r="M58" s="0"/>
      <c r="N58" s="0"/>
      <c r="O58" s="0"/>
      <c r="P58" s="0"/>
      <c r="Q58" s="0"/>
      <c r="R58" s="0"/>
      <c r="S58" s="0"/>
      <c r="T58" s="0"/>
      <c r="U58" s="0"/>
      <c r="V58" s="0"/>
      <c r="W58" s="0"/>
      <c r="X58" s="0"/>
      <c r="Y58" s="0"/>
      <c r="Z58" s="0"/>
      <c r="AA58" s="0"/>
      <c r="AB58" s="0"/>
      <c r="AC58" s="0"/>
      <c r="AD58" s="0"/>
      <c r="AE58" s="0"/>
      <c r="AF58" s="0"/>
      <c r="AG58" s="0"/>
      <c r="AH58" s="0"/>
      <c r="AI58" s="0"/>
      <c r="AJ58" s="0"/>
      <c r="AK58" s="0"/>
      <c r="AL58" s="0"/>
      <c r="AM58" s="0"/>
      <c r="AN58" s="0"/>
      <c r="AO58" s="0"/>
      <c r="AP58" s="0"/>
      <c r="AQ58" s="0"/>
      <c r="AR58" s="0"/>
      <c r="AS58" s="0"/>
      <c r="AT58" s="0"/>
      <c r="AU58" s="0"/>
      <c r="AV58" s="0"/>
      <c r="AW58" s="0"/>
      <c r="AX58" s="0"/>
      <c r="AY58" s="0"/>
    </row>
    <row r="59" s="156" customFormat="true" ht="17.25" hidden="false" customHeight="true" outlineLevel="0" collapsed="false">
      <c r="B59" s="231" t="s">
        <v>
179</v>
      </c>
      <c r="C59" s="227"/>
      <c r="D59" s="227"/>
      <c r="E59" s="0"/>
      <c r="F59" s="0"/>
      <c r="G59" s="0"/>
      <c r="H59" s="0"/>
      <c r="I59" s="0"/>
      <c r="J59" s="0"/>
      <c r="K59" s="0"/>
      <c r="L59" s="0"/>
      <c r="M59" s="0"/>
      <c r="N59" s="0"/>
      <c r="O59" s="0"/>
      <c r="P59" s="0"/>
      <c r="Q59" s="0"/>
      <c r="R59" s="0"/>
      <c r="S59" s="0"/>
      <c r="T59" s="0"/>
      <c r="U59" s="0"/>
      <c r="V59" s="0"/>
      <c r="W59" s="0"/>
      <c r="X59" s="0"/>
      <c r="Y59" s="0"/>
      <c r="Z59" s="0"/>
      <c r="AA59" s="0"/>
      <c r="AB59" s="0"/>
      <c r="AC59" s="0"/>
      <c r="AD59" s="0"/>
      <c r="AE59" s="0"/>
      <c r="AF59" s="0"/>
      <c r="AG59" s="0"/>
      <c r="AH59" s="0"/>
      <c r="AI59" s="0"/>
      <c r="AJ59" s="0"/>
      <c r="AK59" s="0"/>
      <c r="AL59" s="0"/>
      <c r="AM59" s="0"/>
      <c r="AN59" s="0"/>
      <c r="AO59" s="0"/>
      <c r="AP59" s="0"/>
      <c r="AQ59" s="0"/>
      <c r="AR59" s="0"/>
      <c r="AS59" s="0"/>
      <c r="AT59" s="0"/>
      <c r="AU59" s="0"/>
      <c r="AV59" s="0"/>
      <c r="AW59" s="0"/>
      <c r="AX59" s="0"/>
      <c r="AY59" s="0"/>
    </row>
    <row r="60" s="156" customFormat="true" ht="17.25" hidden="false" customHeight="true" outlineLevel="0" collapsed="false">
      <c r="B60" s="227"/>
      <c r="C60" s="227"/>
      <c r="D60" s="227"/>
      <c r="E60" s="0"/>
      <c r="F60" s="0"/>
      <c r="G60" s="0"/>
      <c r="H60" s="0"/>
      <c r="I60" s="0"/>
      <c r="J60" s="0"/>
      <c r="K60" s="0"/>
      <c r="L60" s="0"/>
      <c r="M60" s="0"/>
      <c r="N60" s="0"/>
      <c r="O60" s="0"/>
      <c r="P60" s="0"/>
      <c r="Q60" s="0"/>
      <c r="R60" s="0"/>
      <c r="S60" s="0"/>
      <c r="T60" s="0"/>
      <c r="U60" s="0"/>
      <c r="V60" s="0"/>
      <c r="W60" s="0"/>
      <c r="X60" s="0"/>
      <c r="Y60" s="0"/>
      <c r="Z60" s="0"/>
      <c r="AA60" s="0"/>
      <c r="AB60" s="0"/>
      <c r="AC60" s="0"/>
      <c r="AD60" s="0"/>
      <c r="AE60" s="0"/>
      <c r="AF60" s="0"/>
      <c r="AG60" s="0"/>
      <c r="AH60" s="0"/>
      <c r="AI60" s="0"/>
      <c r="AJ60" s="0"/>
      <c r="AK60" s="0"/>
      <c r="AL60" s="0"/>
      <c r="AM60" s="0"/>
      <c r="AN60" s="0"/>
      <c r="AO60" s="0"/>
      <c r="AP60" s="0"/>
      <c r="AQ60" s="0"/>
      <c r="AR60" s="0"/>
      <c r="AS60" s="0"/>
      <c r="AT60" s="0"/>
      <c r="AU60" s="0"/>
      <c r="AV60" s="0"/>
      <c r="AW60" s="0"/>
      <c r="AX60" s="0"/>
      <c r="AY60" s="0"/>
    </row>
    <row r="61" s="156" customFormat="true" ht="17.25" hidden="false" customHeight="true" outlineLevel="0" collapsed="false">
      <c r="B61" s="246" t="s">
        <v>
180</v>
      </c>
      <c r="C61" s="229"/>
      <c r="D61" s="227"/>
      <c r="E61" s="0"/>
      <c r="F61" s="0"/>
      <c r="G61" s="0"/>
      <c r="H61" s="0"/>
      <c r="I61" s="0"/>
      <c r="J61" s="0"/>
      <c r="K61" s="0"/>
      <c r="L61" s="0"/>
      <c r="M61" s="0"/>
      <c r="N61" s="0"/>
      <c r="O61" s="0"/>
      <c r="P61" s="0"/>
      <c r="Q61" s="0"/>
      <c r="R61" s="0"/>
      <c r="S61" s="0"/>
      <c r="T61" s="0"/>
      <c r="U61" s="0"/>
      <c r="V61" s="0"/>
      <c r="W61" s="0"/>
      <c r="X61" s="0"/>
      <c r="Y61" s="0"/>
      <c r="Z61" s="0"/>
      <c r="AA61" s="0"/>
      <c r="AB61" s="0"/>
      <c r="AC61" s="0"/>
      <c r="AD61" s="0"/>
      <c r="AE61" s="0"/>
      <c r="AF61" s="0"/>
      <c r="AG61" s="0"/>
      <c r="AH61" s="0"/>
      <c r="AI61" s="0"/>
      <c r="AJ61" s="0"/>
      <c r="AK61" s="0"/>
      <c r="AL61" s="0"/>
      <c r="AM61" s="0"/>
      <c r="AN61" s="0"/>
      <c r="AO61" s="0"/>
      <c r="AP61" s="0"/>
      <c r="AQ61" s="0"/>
      <c r="AR61" s="0"/>
      <c r="AS61" s="0"/>
      <c r="AT61" s="0"/>
      <c r="AU61" s="0"/>
      <c r="AV61" s="0"/>
      <c r="AW61" s="0"/>
      <c r="AX61" s="0"/>
      <c r="AY61" s="0"/>
    </row>
    <row r="62" s="156" customFormat="true" ht="17.25" hidden="false" customHeight="true" outlineLevel="0" collapsed="false">
      <c r="B62" s="246" t="s">
        <v>
181</v>
      </c>
      <c r="C62" s="229"/>
      <c r="D62" s="227"/>
      <c r="E62" s="0"/>
      <c r="F62" s="0"/>
      <c r="G62" s="0"/>
      <c r="H62" s="0"/>
      <c r="I62" s="0"/>
      <c r="J62" s="0"/>
      <c r="K62" s="0"/>
      <c r="L62" s="0"/>
      <c r="M62" s="0"/>
      <c r="N62" s="0"/>
      <c r="O62" s="0"/>
      <c r="P62" s="0"/>
      <c r="Q62" s="0"/>
      <c r="R62" s="0"/>
      <c r="S62" s="0"/>
      <c r="T62" s="0"/>
      <c r="U62" s="0"/>
      <c r="V62" s="0"/>
      <c r="W62" s="0"/>
      <c r="X62" s="0"/>
      <c r="Y62" s="0"/>
      <c r="Z62" s="0"/>
      <c r="AA62" s="0"/>
      <c r="AB62" s="0"/>
      <c r="AC62" s="0"/>
      <c r="AD62" s="0"/>
      <c r="AE62" s="0"/>
      <c r="AF62" s="0"/>
      <c r="AG62" s="0"/>
      <c r="AH62" s="0"/>
      <c r="AI62" s="0"/>
      <c r="AJ62" s="0"/>
      <c r="AK62" s="0"/>
      <c r="AL62" s="0"/>
      <c r="AM62" s="0"/>
      <c r="AN62" s="0"/>
      <c r="AO62" s="0"/>
      <c r="AP62" s="0"/>
      <c r="AQ62" s="0"/>
      <c r="AR62" s="0"/>
      <c r="AS62" s="0"/>
      <c r="AT62" s="0"/>
      <c r="AU62" s="0"/>
      <c r="AV62" s="0"/>
      <c r="AW62" s="0"/>
      <c r="AX62" s="0"/>
      <c r="AY62" s="0"/>
    </row>
    <row r="63" s="156" customFormat="true" ht="17.25" hidden="false" customHeight="true" outlineLevel="0" collapsed="false">
      <c r="B63" s="0"/>
      <c r="C63" s="201"/>
      <c r="D63" s="201"/>
      <c r="E63" s="0"/>
      <c r="F63" s="0"/>
      <c r="G63" s="0"/>
      <c r="H63" s="0"/>
      <c r="I63" s="0"/>
      <c r="J63" s="0"/>
      <c r="K63" s="0"/>
      <c r="L63" s="0"/>
      <c r="M63" s="0"/>
      <c r="N63" s="0"/>
      <c r="O63" s="0"/>
      <c r="P63" s="0"/>
      <c r="Q63" s="0"/>
      <c r="R63" s="0"/>
      <c r="S63" s="0"/>
      <c r="T63" s="0"/>
      <c r="U63" s="0"/>
      <c r="V63" s="0"/>
      <c r="W63" s="0"/>
      <c r="X63" s="0"/>
      <c r="Y63" s="0"/>
      <c r="Z63" s="0"/>
      <c r="AA63" s="0"/>
      <c r="AB63" s="0"/>
      <c r="AC63" s="0"/>
      <c r="AD63" s="0"/>
      <c r="AE63" s="0"/>
      <c r="AF63" s="0"/>
      <c r="AG63" s="0"/>
      <c r="AH63" s="0"/>
      <c r="AI63" s="0"/>
      <c r="AJ63" s="0"/>
      <c r="AK63" s="0"/>
      <c r="AL63" s="0"/>
      <c r="AM63" s="0"/>
      <c r="AN63" s="0"/>
      <c r="AO63" s="0"/>
      <c r="AP63" s="0"/>
      <c r="AQ63" s="0"/>
      <c r="AR63" s="0"/>
      <c r="AS63" s="0"/>
      <c r="AT63" s="0"/>
      <c r="AU63" s="0"/>
      <c r="AV63" s="0"/>
      <c r="AW63" s="0"/>
      <c r="AX63" s="0"/>
      <c r="AY63" s="0"/>
    </row>
    <row r="64" s="156" customFormat="true" ht="17.25" hidden="false" customHeight="true" outlineLevel="0" collapsed="false">
      <c r="B64" s="247" t="s">
        <v>
182</v>
      </c>
      <c r="C64" s="201"/>
      <c r="D64" s="201"/>
      <c r="E64" s="248"/>
      <c r="F64" s="248"/>
      <c r="G64" s="248"/>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8"/>
      <c r="AY64" s="0"/>
    </row>
    <row r="65" s="156" customFormat="true" ht="17.25" hidden="false" customHeight="true" outlineLevel="0" collapsed="false">
      <c r="B65" s="0"/>
      <c r="C65" s="201"/>
      <c r="D65" s="201"/>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8"/>
      <c r="AY65" s="0"/>
    </row>
    <row r="66" s="156" customFormat="true" ht="17.25" hidden="false" customHeight="true" outlineLevel="0" collapsed="false">
      <c r="B66" s="247" t="s">
        <v>
183</v>
      </c>
      <c r="C66" s="201"/>
      <c r="D66" s="201"/>
      <c r="E66" s="248"/>
      <c r="F66" s="248"/>
      <c r="G66" s="248"/>
      <c r="H66" s="248"/>
      <c r="I66" s="248"/>
      <c r="J66" s="248"/>
      <c r="K66" s="248"/>
      <c r="L66" s="248"/>
      <c r="M66" s="248"/>
      <c r="N66" s="248"/>
      <c r="O66" s="248"/>
      <c r="P66" s="248"/>
      <c r="Q66" s="248"/>
      <c r="R66" s="248"/>
      <c r="S66" s="248"/>
      <c r="T66" s="248"/>
      <c r="U66" s="248"/>
      <c r="V66" s="248"/>
      <c r="W66" s="248"/>
      <c r="X66" s="248"/>
      <c r="Y66" s="248"/>
      <c r="Z66" s="248"/>
      <c r="AA66" s="248"/>
      <c r="AB66" s="248"/>
      <c r="AC66" s="248"/>
      <c r="AD66" s="248"/>
      <c r="AE66" s="248"/>
      <c r="AF66" s="248"/>
      <c r="AG66" s="248"/>
      <c r="AH66" s="248"/>
      <c r="AI66" s="248"/>
      <c r="AJ66" s="248"/>
      <c r="AK66" s="248"/>
      <c r="AL66" s="248"/>
      <c r="AM66" s="248"/>
      <c r="AN66" s="248"/>
      <c r="AO66" s="248"/>
      <c r="AP66" s="248"/>
      <c r="AQ66" s="248"/>
      <c r="AR66" s="248"/>
      <c r="AS66" s="248"/>
      <c r="AT66" s="248"/>
      <c r="AU66" s="248"/>
      <c r="AV66" s="248"/>
      <c r="AW66" s="248"/>
      <c r="AX66" s="248"/>
      <c r="AY66" s="0"/>
    </row>
    <row r="67" s="156" customFormat="true" ht="17.25" hidden="false" customHeight="true" outlineLevel="0" collapsed="false">
      <c r="B67" s="0"/>
      <c r="C67" s="201"/>
      <c r="D67" s="201"/>
      <c r="E67" s="248"/>
      <c r="F67" s="248"/>
      <c r="G67" s="248"/>
      <c r="H67" s="248"/>
      <c r="I67" s="248"/>
      <c r="J67" s="248"/>
      <c r="K67" s="248"/>
      <c r="L67" s="248"/>
      <c r="M67" s="248"/>
      <c r="N67" s="248"/>
      <c r="O67" s="248"/>
      <c r="P67" s="248"/>
      <c r="Q67" s="248"/>
      <c r="R67" s="248"/>
      <c r="S67" s="248"/>
      <c r="T67" s="248"/>
      <c r="U67" s="248"/>
      <c r="V67" s="248"/>
      <c r="W67" s="248"/>
      <c r="X67" s="248"/>
      <c r="Y67" s="248"/>
      <c r="Z67" s="248"/>
      <c r="AA67" s="248"/>
      <c r="AB67" s="248"/>
      <c r="AC67" s="248"/>
      <c r="AD67" s="248"/>
      <c r="AE67" s="248"/>
      <c r="AF67" s="248"/>
      <c r="AG67" s="248"/>
      <c r="AH67" s="248"/>
      <c r="AI67" s="248"/>
      <c r="AJ67" s="248"/>
      <c r="AK67" s="248"/>
      <c r="AL67" s="248"/>
      <c r="AM67" s="248"/>
      <c r="AN67" s="248"/>
      <c r="AO67" s="248"/>
      <c r="AP67" s="248"/>
      <c r="AQ67" s="248"/>
      <c r="AR67" s="248"/>
      <c r="AS67" s="248"/>
      <c r="AT67" s="248"/>
      <c r="AU67" s="248"/>
      <c r="AV67" s="248"/>
      <c r="AW67" s="248"/>
      <c r="AX67" s="248"/>
      <c r="AY67" s="0"/>
    </row>
    <row r="68" s="156" customFormat="true" ht="17.25" hidden="false" customHeight="true" outlineLevel="0" collapsed="false">
      <c r="B68" s="247" t="s">
        <v>
184</v>
      </c>
      <c r="C68" s="201"/>
      <c r="D68" s="201"/>
      <c r="E68" s="248"/>
      <c r="F68" s="248"/>
      <c r="G68" s="248"/>
      <c r="H68" s="248"/>
      <c r="I68" s="248"/>
      <c r="J68" s="248"/>
      <c r="K68" s="248"/>
      <c r="L68" s="248"/>
      <c r="M68" s="248"/>
      <c r="N68" s="248"/>
      <c r="O68" s="248"/>
      <c r="P68" s="248"/>
      <c r="Q68" s="248"/>
      <c r="R68" s="248"/>
      <c r="S68" s="248"/>
      <c r="T68" s="248"/>
      <c r="U68" s="248"/>
      <c r="V68" s="248"/>
      <c r="W68" s="248"/>
      <c r="X68" s="248"/>
      <c r="Y68" s="248"/>
      <c r="Z68" s="248"/>
      <c r="AA68" s="248"/>
      <c r="AB68" s="248"/>
      <c r="AC68" s="248"/>
      <c r="AD68" s="248"/>
      <c r="AE68" s="248"/>
      <c r="AF68" s="248"/>
      <c r="AG68" s="248"/>
      <c r="AH68" s="248"/>
      <c r="AI68" s="248"/>
      <c r="AJ68" s="248"/>
      <c r="AK68" s="248"/>
      <c r="AL68" s="248"/>
      <c r="AM68" s="248"/>
      <c r="AN68" s="248"/>
      <c r="AO68" s="248"/>
      <c r="AP68" s="248"/>
      <c r="AQ68" s="248"/>
      <c r="AR68" s="248"/>
      <c r="AS68" s="248"/>
      <c r="AT68" s="248"/>
      <c r="AU68" s="248"/>
      <c r="AV68" s="248"/>
      <c r="AW68" s="248"/>
      <c r="AX68" s="248"/>
      <c r="AY68" s="0"/>
    </row>
    <row r="69" s="156" customFormat="true" ht="17.25" hidden="false" customHeight="true" outlineLevel="0" collapsed="false">
      <c r="B69" s="0"/>
      <c r="C69" s="201"/>
      <c r="D69" s="201"/>
      <c r="E69" s="248"/>
      <c r="F69" s="248"/>
      <c r="G69" s="248"/>
      <c r="H69" s="248"/>
      <c r="I69" s="248"/>
      <c r="J69" s="248"/>
      <c r="K69" s="248"/>
      <c r="L69" s="248"/>
      <c r="M69" s="248"/>
      <c r="N69" s="248"/>
      <c r="O69" s="248"/>
      <c r="P69" s="248"/>
      <c r="Q69" s="248"/>
      <c r="R69" s="248"/>
      <c r="S69" s="248"/>
      <c r="T69" s="248"/>
      <c r="U69" s="248"/>
      <c r="V69" s="248"/>
      <c r="W69" s="248"/>
      <c r="X69" s="248"/>
      <c r="Y69" s="248"/>
      <c r="Z69" s="248"/>
      <c r="AA69" s="248"/>
      <c r="AB69" s="248"/>
      <c r="AC69" s="248"/>
      <c r="AD69" s="248"/>
      <c r="AE69" s="248"/>
      <c r="AF69" s="248"/>
      <c r="AG69" s="248"/>
      <c r="AH69" s="248"/>
      <c r="AI69" s="248"/>
      <c r="AJ69" s="248"/>
      <c r="AK69" s="248"/>
      <c r="AL69" s="248"/>
      <c r="AM69" s="248"/>
      <c r="AN69" s="248"/>
      <c r="AO69" s="248"/>
      <c r="AP69" s="248"/>
      <c r="AQ69" s="248"/>
      <c r="AR69" s="248"/>
      <c r="AS69" s="248"/>
      <c r="AT69" s="248"/>
      <c r="AU69" s="248"/>
      <c r="AV69" s="248"/>
      <c r="AW69" s="248"/>
      <c r="AX69" s="248"/>
      <c r="AY69" s="248"/>
      <c r="AZ69" s="248"/>
      <c r="BA69" s="248"/>
      <c r="BB69" s="248"/>
    </row>
    <row r="70" s="156" customFormat="true" ht="17.25" hidden="false" customHeight="true" outlineLevel="0" collapsed="false">
      <c r="B70" s="247" t="s">
        <v>
185</v>
      </c>
      <c r="C70" s="201"/>
      <c r="D70" s="201"/>
      <c r="E70" s="248"/>
      <c r="F70" s="248"/>
      <c r="G70" s="248"/>
      <c r="H70" s="248"/>
      <c r="I70" s="248"/>
      <c r="J70" s="248"/>
      <c r="K70" s="248"/>
      <c r="L70" s="248"/>
      <c r="M70" s="248"/>
      <c r="N70" s="248"/>
      <c r="O70" s="248"/>
      <c r="P70" s="248"/>
      <c r="Q70" s="248"/>
      <c r="R70" s="248"/>
      <c r="S70" s="248"/>
      <c r="T70" s="248"/>
      <c r="U70" s="248"/>
      <c r="V70" s="248"/>
      <c r="W70" s="248"/>
      <c r="X70" s="248"/>
      <c r="Y70" s="248"/>
      <c r="Z70" s="248"/>
      <c r="AA70" s="248"/>
      <c r="AB70" s="248"/>
      <c r="AC70" s="248"/>
      <c r="AD70" s="248"/>
      <c r="AE70" s="248"/>
      <c r="AF70" s="248"/>
      <c r="AG70" s="248"/>
      <c r="AH70" s="248"/>
      <c r="AI70" s="248"/>
      <c r="AJ70" s="248"/>
      <c r="AK70" s="248"/>
      <c r="AL70" s="248"/>
      <c r="AM70" s="248"/>
      <c r="AN70" s="248"/>
      <c r="AO70" s="248"/>
      <c r="AP70" s="248"/>
      <c r="AQ70" s="248"/>
      <c r="AR70" s="248"/>
      <c r="AS70" s="248"/>
      <c r="AT70" s="248"/>
      <c r="AU70" s="248"/>
      <c r="AV70" s="248"/>
      <c r="AW70" s="248"/>
      <c r="AX70" s="248"/>
      <c r="AY70" s="248"/>
      <c r="AZ70" s="248"/>
      <c r="BA70" s="248"/>
      <c r="BB70" s="248"/>
    </row>
    <row r="71" s="156" customFormat="true" ht="17.25" hidden="false" customHeight="true" outlineLevel="0" collapsed="false">
      <c r="B71" s="0"/>
      <c r="C71" s="201"/>
      <c r="D71" s="201"/>
      <c r="E71" s="248"/>
      <c r="F71" s="248"/>
      <c r="G71" s="248"/>
      <c r="H71" s="248"/>
      <c r="I71" s="248"/>
      <c r="J71" s="248"/>
      <c r="K71" s="248"/>
      <c r="L71" s="248"/>
      <c r="M71" s="248"/>
      <c r="N71" s="248"/>
      <c r="O71" s="248"/>
      <c r="P71" s="248"/>
      <c r="Q71" s="248"/>
      <c r="R71" s="248"/>
      <c r="S71" s="248"/>
      <c r="T71" s="248"/>
      <c r="U71" s="248"/>
      <c r="V71" s="248"/>
      <c r="W71" s="248"/>
      <c r="X71" s="248"/>
      <c r="Y71" s="248"/>
      <c r="Z71" s="248"/>
      <c r="AA71" s="248"/>
      <c r="AB71" s="248"/>
      <c r="AC71" s="248"/>
      <c r="AD71" s="248"/>
      <c r="AE71" s="248"/>
      <c r="AF71" s="248"/>
      <c r="AG71" s="248"/>
      <c r="AH71" s="248"/>
      <c r="AI71" s="248"/>
      <c r="AJ71" s="248"/>
      <c r="AK71" s="248"/>
      <c r="AL71" s="248"/>
      <c r="AM71" s="248"/>
      <c r="AN71" s="248"/>
      <c r="AO71" s="248"/>
      <c r="AP71" s="248"/>
      <c r="AQ71" s="248"/>
      <c r="AR71" s="248"/>
      <c r="AS71" s="248"/>
      <c r="AT71" s="248"/>
      <c r="AU71" s="248"/>
      <c r="AV71" s="248"/>
      <c r="AW71" s="248"/>
      <c r="AX71" s="248"/>
      <c r="AY71" s="248"/>
      <c r="AZ71" s="248"/>
      <c r="BA71" s="248"/>
      <c r="BB71" s="248"/>
    </row>
    <row r="72" customFormat="false" ht="17.25" hidden="false" customHeight="true" outlineLevel="0" collapsed="false">
      <c r="A72" s="156"/>
      <c r="B72" s="247" t="s">
        <v>
186</v>
      </c>
      <c r="E72" s="0"/>
      <c r="F72" s="0"/>
      <c r="G72" s="0"/>
      <c r="H72" s="0"/>
      <c r="I72" s="0"/>
      <c r="J72" s="0"/>
      <c r="K72" s="0"/>
      <c r="L72" s="0"/>
      <c r="M72" s="0"/>
      <c r="N72" s="0"/>
      <c r="O72" s="0"/>
      <c r="P72" s="0"/>
      <c r="Q72" s="0"/>
      <c r="R72" s="0"/>
      <c r="S72" s="0"/>
      <c r="T72" s="0"/>
      <c r="U72" s="0"/>
      <c r="V72" s="0"/>
      <c r="W72" s="0"/>
      <c r="X72" s="0"/>
      <c r="Y72" s="0"/>
      <c r="Z72" s="0"/>
      <c r="AA72" s="0"/>
      <c r="AB72" s="0"/>
      <c r="AC72" s="0"/>
      <c r="AD72" s="0"/>
      <c r="AE72" s="0"/>
      <c r="AF72" s="0"/>
      <c r="AG72" s="0"/>
      <c r="AH72" s="0"/>
      <c r="AI72" s="0"/>
      <c r="AJ72" s="0"/>
      <c r="AK72" s="0"/>
      <c r="AL72" s="0"/>
      <c r="AM72" s="0"/>
      <c r="AN72" s="0"/>
      <c r="AO72" s="0"/>
      <c r="AP72" s="0"/>
      <c r="AQ72" s="0"/>
      <c r="AR72" s="0"/>
      <c r="AS72" s="0"/>
      <c r="AT72" s="0"/>
      <c r="AU72" s="0"/>
      <c r="AV72" s="0"/>
      <c r="AW72" s="0"/>
      <c r="AX72" s="0"/>
      <c r="BC72" s="156"/>
      <c r="BD72" s="156"/>
      <c r="BE72" s="156"/>
      <c r="BF72" s="156"/>
      <c r="BG72" s="156"/>
      <c r="BH72" s="156"/>
      <c r="BI72" s="156"/>
      <c r="BJ72" s="156"/>
      <c r="BK72" s="156"/>
      <c r="BL72" s="249"/>
      <c r="BM72" s="250"/>
      <c r="BN72" s="249"/>
      <c r="BO72" s="249"/>
      <c r="BP72" s="249"/>
      <c r="BQ72" s="251"/>
      <c r="BR72" s="252"/>
      <c r="BS72" s="252"/>
    </row>
    <row r="73" customFormat="false" ht="17.25" hidden="false" customHeight="true" outlineLevel="0" collapsed="false">
      <c r="A73" s="156"/>
      <c r="B73" s="0"/>
      <c r="E73" s="248"/>
      <c r="F73" s="248"/>
      <c r="G73" s="248"/>
      <c r="H73" s="248"/>
      <c r="I73" s="248"/>
      <c r="J73" s="248"/>
      <c r="K73" s="248"/>
      <c r="L73" s="248"/>
      <c r="M73" s="248"/>
      <c r="N73" s="248"/>
      <c r="O73" s="248"/>
      <c r="P73" s="248"/>
      <c r="Q73" s="248"/>
      <c r="R73" s="248"/>
      <c r="S73" s="248"/>
      <c r="T73" s="248"/>
      <c r="U73" s="248"/>
      <c r="V73" s="248"/>
      <c r="W73" s="248"/>
      <c r="X73" s="248"/>
      <c r="Y73" s="248"/>
      <c r="Z73" s="248"/>
      <c r="AA73" s="248"/>
      <c r="AB73" s="248"/>
      <c r="AC73" s="248"/>
      <c r="AD73" s="248"/>
      <c r="AE73" s="248"/>
      <c r="AF73" s="248"/>
      <c r="AG73" s="248"/>
      <c r="AH73" s="248"/>
      <c r="AI73" s="248"/>
      <c r="AJ73" s="248"/>
      <c r="AK73" s="248"/>
      <c r="AL73" s="248"/>
      <c r="AM73" s="248"/>
      <c r="AN73" s="248"/>
      <c r="AO73" s="248"/>
      <c r="AP73" s="248"/>
      <c r="AQ73" s="248"/>
      <c r="AR73" s="248"/>
      <c r="AS73" s="248"/>
      <c r="AT73" s="248"/>
      <c r="AU73" s="248"/>
      <c r="AV73" s="248"/>
      <c r="AW73" s="248"/>
      <c r="AX73" s="248"/>
    </row>
    <row r="74" customFormat="false" ht="17.25" hidden="false" customHeight="true" outlineLevel="0" collapsed="false">
      <c r="B74" s="247" t="s">
        <v>
187</v>
      </c>
    </row>
  </sheetData>
  <mergeCells count="1">
    <mergeCell ref="F4:K5"/>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oddFooter>
  </headerFooter>
  <drawing r:id="rId1"/>
</worksheet>
</file>

<file path=xl/worksheets/sheet6.xml><?xml version="1.0" encoding="utf-8"?>
<worksheet xmlns="http://schemas.openxmlformats.org/spreadsheetml/2006/main" xmlns:r="http://schemas.openxmlformats.org/officeDocument/2006/relationships">
  <sheetPr filterMode="false">
    <pageSetUpPr fitToPage="true"/>
  </sheetPr>
  <dimension ref="A1:L44"/>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8.75"/>
  <cols>
    <col collapsed="false" hidden="false" max="1" min="1" style="201" width="1.71255060728745"/>
    <col collapsed="false" hidden="false" max="2" min="2" style="201" width="9"/>
    <col collapsed="false" hidden="false" max="12" min="3" style="201" width="41.0283400809717"/>
    <col collapsed="false" hidden="false" max="1025" min="13" style="201" width="9"/>
  </cols>
  <sheetData>
    <row r="1" customFormat="false" ht="18.75" hidden="false" customHeight="false" outlineLevel="0" collapsed="false">
      <c r="A1" s="243"/>
      <c r="B1" s="253" t="s">
        <v>188</v>
      </c>
      <c r="C1" s="241"/>
      <c r="D1" s="241"/>
      <c r="E1" s="0"/>
      <c r="F1" s="0"/>
      <c r="G1" s="0"/>
      <c r="H1" s="0"/>
      <c r="I1" s="0"/>
      <c r="J1" s="0"/>
      <c r="K1" s="0"/>
      <c r="L1" s="0"/>
    </row>
    <row r="2" customFormat="false" ht="18.75" hidden="false" customHeight="false" outlineLevel="0" collapsed="false">
      <c r="A2" s="243"/>
      <c r="B2" s="241"/>
      <c r="C2" s="241"/>
      <c r="D2" s="241"/>
      <c r="E2" s="0"/>
      <c r="F2" s="0"/>
      <c r="G2" s="0"/>
      <c r="H2" s="0"/>
      <c r="I2" s="0"/>
      <c r="J2" s="0"/>
      <c r="K2" s="0"/>
      <c r="L2" s="0"/>
    </row>
    <row r="3" customFormat="false" ht="18.75" hidden="false" customHeight="false" outlineLevel="0" collapsed="false">
      <c r="A3" s="243"/>
      <c r="B3" s="237" t="s">
        <v>42</v>
      </c>
      <c r="C3" s="238" t="s">
        <v>189</v>
      </c>
      <c r="D3" s="241"/>
      <c r="E3" s="0"/>
      <c r="F3" s="0"/>
      <c r="G3" s="0"/>
      <c r="H3" s="0"/>
      <c r="I3" s="0"/>
      <c r="J3" s="0"/>
      <c r="K3" s="0"/>
      <c r="L3" s="0"/>
    </row>
    <row r="4" customFormat="false" ht="18.75" hidden="false" customHeight="false" outlineLevel="0" collapsed="false">
      <c r="A4" s="243"/>
      <c r="B4" s="254" t="n">
        <v>1</v>
      </c>
      <c r="C4" s="255" t="s">
        <v>3</v>
      </c>
      <c r="D4" s="241"/>
      <c r="E4" s="0"/>
      <c r="F4" s="0"/>
      <c r="G4" s="0"/>
      <c r="H4" s="0"/>
      <c r="I4" s="0"/>
      <c r="J4" s="0"/>
      <c r="K4" s="0"/>
      <c r="L4" s="0"/>
    </row>
    <row r="5" customFormat="false" ht="18.75" hidden="false" customHeight="false" outlineLevel="0" collapsed="false">
      <c r="A5" s="243"/>
      <c r="B5" s="254" t="n">
        <v>2</v>
      </c>
      <c r="C5" s="255" t="s">
        <v>190</v>
      </c>
      <c r="D5" s="0"/>
      <c r="E5" s="0"/>
      <c r="F5" s="0"/>
      <c r="G5" s="0"/>
      <c r="H5" s="0"/>
      <c r="I5" s="0"/>
      <c r="J5" s="0"/>
      <c r="K5" s="0"/>
      <c r="L5" s="0"/>
    </row>
    <row r="6" customFormat="false" ht="18.75" hidden="false" customHeight="false" outlineLevel="0" collapsed="false">
      <c r="A6" s="243"/>
      <c r="B6" s="254" t="n">
        <v>3</v>
      </c>
      <c r="C6" s="255" t="s">
        <v>191</v>
      </c>
      <c r="D6" s="241"/>
      <c r="E6" s="0"/>
      <c r="F6" s="0"/>
      <c r="G6" s="0"/>
      <c r="H6" s="0"/>
      <c r="I6" s="0"/>
      <c r="J6" s="0"/>
      <c r="K6" s="0"/>
      <c r="L6" s="0"/>
    </row>
    <row r="7" customFormat="false" ht="18.75" hidden="false" customHeight="false" outlineLevel="0" collapsed="false">
      <c r="A7" s="243"/>
      <c r="B7" s="254" t="n">
        <v>4</v>
      </c>
      <c r="C7" s="255"/>
      <c r="D7" s="241"/>
      <c r="E7" s="0"/>
      <c r="F7" s="0"/>
      <c r="G7" s="0"/>
      <c r="H7" s="0"/>
      <c r="I7" s="0"/>
      <c r="J7" s="0"/>
      <c r="K7" s="0"/>
      <c r="L7" s="0"/>
    </row>
    <row r="8" customFormat="false" ht="18.75" hidden="false" customHeight="false" outlineLevel="0" collapsed="false">
      <c r="A8" s="243"/>
      <c r="B8" s="254" t="n">
        <v>5</v>
      </c>
      <c r="C8" s="255"/>
      <c r="D8" s="241"/>
      <c r="E8" s="0"/>
      <c r="F8" s="0"/>
      <c r="G8" s="0"/>
      <c r="H8" s="0"/>
      <c r="I8" s="0"/>
      <c r="J8" s="0"/>
      <c r="K8" s="0"/>
      <c r="L8" s="0"/>
    </row>
    <row r="9" customFormat="false" ht="18.75" hidden="false" customHeight="false" outlineLevel="0" collapsed="false">
      <c r="A9" s="243"/>
      <c r="B9" s="241"/>
      <c r="C9" s="241"/>
      <c r="D9" s="241"/>
      <c r="E9" s="0"/>
      <c r="F9" s="0"/>
      <c r="G9" s="0"/>
      <c r="H9" s="0"/>
      <c r="I9" s="0"/>
      <c r="J9" s="0"/>
      <c r="K9" s="0"/>
      <c r="L9" s="0"/>
    </row>
    <row r="10" customFormat="false" ht="18.75" hidden="false" customHeight="false" outlineLevel="0" collapsed="false">
      <c r="A10" s="243"/>
      <c r="B10" s="253" t="s">
        <v>192</v>
      </c>
      <c r="C10" s="241"/>
      <c r="D10" s="241"/>
      <c r="E10" s="0"/>
      <c r="F10" s="0"/>
      <c r="G10" s="0"/>
      <c r="H10" s="0"/>
      <c r="I10" s="0"/>
      <c r="J10" s="0"/>
      <c r="K10" s="0"/>
      <c r="L10" s="0"/>
    </row>
    <row r="11" customFormat="false" ht="19.5" hidden="false" customHeight="false" outlineLevel="0" collapsed="false">
      <c r="A11" s="243"/>
      <c r="B11" s="241"/>
      <c r="C11" s="241"/>
      <c r="D11" s="241"/>
      <c r="E11" s="0"/>
      <c r="F11" s="0"/>
      <c r="G11" s="0"/>
      <c r="H11" s="0"/>
      <c r="I11" s="0"/>
      <c r="J11" s="0"/>
      <c r="K11" s="0"/>
      <c r="L11" s="0"/>
    </row>
    <row r="12" customFormat="false" ht="19.5" hidden="false" customHeight="false" outlineLevel="0" collapsed="false">
      <c r="A12" s="243"/>
      <c r="B12" s="256" t="s">
        <v>159</v>
      </c>
      <c r="C12" s="257" t="s">
        <v>61</v>
      </c>
      <c r="D12" s="258" t="s">
        <v>66</v>
      </c>
      <c r="E12" s="258" t="s">
        <v>75</v>
      </c>
      <c r="F12" s="258" t="s">
        <v>70</v>
      </c>
      <c r="G12" s="259" t="s">
        <v>79</v>
      </c>
      <c r="H12" s="260"/>
      <c r="I12" s="260"/>
      <c r="J12" s="260"/>
      <c r="K12" s="260"/>
      <c r="L12" s="261"/>
    </row>
    <row r="13" customFormat="false" ht="18.75" hidden="false" customHeight="false" outlineLevel="0" collapsed="false">
      <c r="A13" s="243"/>
      <c r="B13" s="256" t="s">
        <v>193</v>
      </c>
      <c r="C13" s="262" t="s">
        <v>56</v>
      </c>
      <c r="D13" s="263" t="s">
        <v>64</v>
      </c>
      <c r="E13" s="263" t="s">
        <v>71</v>
      </c>
      <c r="F13" s="263" t="s">
        <v>82</v>
      </c>
      <c r="G13" s="264" t="s">
        <v>194</v>
      </c>
      <c r="H13" s="265"/>
      <c r="I13" s="265"/>
      <c r="J13" s="265"/>
      <c r="K13" s="265"/>
      <c r="L13" s="266"/>
    </row>
    <row r="14" customFormat="false" ht="18.75" hidden="false" customHeight="false" outlineLevel="0" collapsed="false">
      <c r="B14" s="256"/>
      <c r="C14" s="267"/>
      <c r="D14" s="268" t="s">
        <v>68</v>
      </c>
      <c r="E14" s="268" t="s">
        <v>77</v>
      </c>
      <c r="F14" s="268" t="s">
        <v>80</v>
      </c>
      <c r="G14" s="269" t="s">
        <v>195</v>
      </c>
      <c r="H14" s="270"/>
      <c r="I14" s="270"/>
      <c r="J14" s="270"/>
      <c r="K14" s="270"/>
      <c r="L14" s="271"/>
    </row>
    <row r="15" customFormat="false" ht="18.75" hidden="false" customHeight="false" outlineLevel="0" collapsed="false">
      <c r="B15" s="256"/>
      <c r="C15" s="267"/>
      <c r="D15" s="268" t="s">
        <v>196</v>
      </c>
      <c r="E15" s="268"/>
      <c r="F15" s="268"/>
      <c r="G15" s="269" t="s">
        <v>197</v>
      </c>
      <c r="H15" s="270"/>
      <c r="I15" s="270"/>
      <c r="J15" s="270"/>
      <c r="K15" s="270"/>
      <c r="L15" s="271"/>
    </row>
    <row r="16" customFormat="false" ht="18.75" hidden="false" customHeight="false" outlineLevel="0" collapsed="false">
      <c r="B16" s="256"/>
      <c r="C16" s="267"/>
      <c r="D16" s="270"/>
      <c r="E16" s="268"/>
      <c r="F16" s="268"/>
      <c r="G16" s="269" t="s">
        <v>71</v>
      </c>
      <c r="H16" s="270"/>
      <c r="I16" s="270"/>
      <c r="J16" s="270"/>
      <c r="K16" s="270"/>
      <c r="L16" s="271"/>
    </row>
    <row r="17" customFormat="false" ht="18.75" hidden="false" customHeight="false" outlineLevel="0" collapsed="false">
      <c r="B17" s="256"/>
      <c r="C17" s="267"/>
      <c r="D17" s="270"/>
      <c r="E17" s="268"/>
      <c r="F17" s="268"/>
      <c r="G17" s="269" t="s">
        <v>77</v>
      </c>
      <c r="H17" s="270"/>
      <c r="I17" s="270"/>
      <c r="J17" s="270"/>
      <c r="K17" s="270"/>
      <c r="L17" s="271"/>
    </row>
    <row r="18" customFormat="false" ht="18.75" hidden="false" customHeight="false" outlineLevel="0" collapsed="false">
      <c r="B18" s="256"/>
      <c r="C18" s="267"/>
      <c r="D18" s="270"/>
      <c r="E18" s="268"/>
      <c r="F18" s="268"/>
      <c r="G18" s="269" t="s">
        <v>198</v>
      </c>
      <c r="H18" s="270"/>
      <c r="I18" s="270"/>
      <c r="J18" s="270"/>
      <c r="K18" s="270"/>
      <c r="L18" s="271"/>
    </row>
    <row r="19" customFormat="false" ht="18.75" hidden="false" customHeight="false" outlineLevel="0" collapsed="false">
      <c r="B19" s="256"/>
      <c r="C19" s="267"/>
      <c r="D19" s="270"/>
      <c r="E19" s="268"/>
      <c r="F19" s="268"/>
      <c r="G19" s="269" t="s">
        <v>199</v>
      </c>
      <c r="H19" s="270"/>
      <c r="I19" s="270"/>
      <c r="J19" s="270"/>
      <c r="K19" s="270"/>
      <c r="L19" s="271"/>
    </row>
    <row r="20" customFormat="false" ht="18.75" hidden="false" customHeight="false" outlineLevel="0" collapsed="false">
      <c r="B20" s="256"/>
      <c r="C20" s="267"/>
      <c r="D20" s="270"/>
      <c r="E20" s="268"/>
      <c r="F20" s="268"/>
      <c r="G20" s="269" t="s">
        <v>200</v>
      </c>
      <c r="H20" s="270"/>
      <c r="I20" s="270"/>
      <c r="J20" s="270"/>
      <c r="K20" s="270"/>
      <c r="L20" s="271"/>
    </row>
    <row r="21" customFormat="false" ht="18.75" hidden="false" customHeight="false" outlineLevel="0" collapsed="false">
      <c r="B21" s="256"/>
      <c r="C21" s="267"/>
      <c r="D21" s="270"/>
      <c r="E21" s="268"/>
      <c r="F21" s="268"/>
      <c r="G21" s="269" t="s">
        <v>201</v>
      </c>
      <c r="H21" s="270"/>
      <c r="I21" s="270"/>
      <c r="J21" s="270"/>
      <c r="K21" s="270"/>
      <c r="L21" s="271"/>
    </row>
    <row r="22" customFormat="false" ht="18.75" hidden="false" customHeight="false" outlineLevel="0" collapsed="false">
      <c r="B22" s="256"/>
      <c r="C22" s="267"/>
      <c r="D22" s="270"/>
      <c r="E22" s="268"/>
      <c r="F22" s="268"/>
      <c r="G22" s="268"/>
      <c r="H22" s="270"/>
      <c r="I22" s="270"/>
      <c r="J22" s="270"/>
      <c r="K22" s="270"/>
      <c r="L22" s="271"/>
    </row>
    <row r="23" customFormat="false" ht="18.75" hidden="false" customHeight="false" outlineLevel="0" collapsed="false">
      <c r="B23" s="256"/>
      <c r="C23" s="272"/>
      <c r="D23" s="270"/>
      <c r="E23" s="270"/>
      <c r="F23" s="270"/>
      <c r="G23" s="270"/>
      <c r="H23" s="270"/>
      <c r="I23" s="270"/>
      <c r="J23" s="270"/>
      <c r="K23" s="270"/>
      <c r="L23" s="271"/>
    </row>
    <row r="24" customFormat="false" ht="18.75" hidden="false" customHeight="false" outlineLevel="0" collapsed="false">
      <c r="B24" s="256"/>
      <c r="C24" s="272"/>
      <c r="D24" s="270"/>
      <c r="E24" s="270"/>
      <c r="F24" s="270"/>
      <c r="G24" s="270"/>
      <c r="H24" s="270"/>
      <c r="I24" s="270"/>
      <c r="J24" s="270"/>
      <c r="K24" s="270"/>
      <c r="L24" s="271"/>
    </row>
    <row r="25" customFormat="false" ht="19.5" hidden="false" customHeight="false" outlineLevel="0" collapsed="false">
      <c r="B25" s="256"/>
      <c r="C25" s="273"/>
      <c r="D25" s="274"/>
      <c r="E25" s="274"/>
      <c r="F25" s="274"/>
      <c r="G25" s="274"/>
      <c r="H25" s="274"/>
      <c r="I25" s="274"/>
      <c r="J25" s="274"/>
      <c r="K25" s="274"/>
      <c r="L25" s="275"/>
    </row>
    <row r="26" customFormat="false" ht="18.75" hidden="false" customHeight="false" outlineLevel="0" collapsed="false">
      <c r="C26" s="0"/>
    </row>
    <row r="27" customFormat="false" ht="18.75" hidden="false" customHeight="false" outlineLevel="0" collapsed="false">
      <c r="C27" s="0"/>
    </row>
    <row r="28" customFormat="false" ht="18.75" hidden="false" customHeight="false" outlineLevel="0" collapsed="false">
      <c r="C28" s="221" t="s">
        <v>202</v>
      </c>
    </row>
    <row r="29" customFormat="false" ht="18.75" hidden="false" customHeight="false" outlineLevel="0" collapsed="false">
      <c r="C29" s="201" t="s">
        <v>203</v>
      </c>
    </row>
    <row r="30" customFormat="false" ht="18.75" hidden="false" customHeight="false" outlineLevel="0" collapsed="false">
      <c r="C30" s="221" t="s">
        <v>204</v>
      </c>
    </row>
    <row r="31" customFormat="false" ht="18.75" hidden="false" customHeight="false" outlineLevel="0" collapsed="false">
      <c r="C31" s="221" t="s">
        <v>205</v>
      </c>
    </row>
    <row r="32" customFormat="false" ht="18.75" hidden="false" customHeight="false" outlineLevel="0" collapsed="false">
      <c r="C32" s="221" t="s">
        <v>206</v>
      </c>
    </row>
    <row r="33" customFormat="false" ht="18.75" hidden="false" customHeight="false" outlineLevel="0" collapsed="false">
      <c r="C33" s="221" t="s">
        <v>207</v>
      </c>
    </row>
    <row r="34" customFormat="false" ht="18.75" hidden="false" customHeight="false" outlineLevel="0" collapsed="false">
      <c r="C34" s="221" t="s">
        <v>208</v>
      </c>
    </row>
    <row r="35" customFormat="false" ht="18.75" hidden="false" customHeight="false" outlineLevel="0" collapsed="false">
      <c r="C35" s="221" t="s">
        <v>209</v>
      </c>
    </row>
    <row r="36" customFormat="false" ht="18.75" hidden="false" customHeight="false" outlineLevel="0" collapsed="false">
      <c r="C36" s="221" t="s">
        <v>210</v>
      </c>
    </row>
    <row r="37" customFormat="false" ht="18.75" hidden="false" customHeight="false" outlineLevel="0" collapsed="false">
      <c r="C37" s="221" t="s">
        <v>211</v>
      </c>
    </row>
    <row r="38" customFormat="false" ht="18.75" hidden="false" customHeight="false" outlineLevel="0" collapsed="false">
      <c r="C38" s="0"/>
    </row>
    <row r="39" customFormat="false" ht="18.75" hidden="false" customHeight="false" outlineLevel="0" collapsed="false">
      <c r="C39" s="221" t="s">
        <v>212</v>
      </c>
    </row>
    <row r="40" customFormat="false" ht="18.75" hidden="false" customHeight="false" outlineLevel="0" collapsed="false">
      <c r="C40" s="221" t="s">
        <v>213</v>
      </c>
    </row>
    <row r="41" customFormat="false" ht="18.75" hidden="false" customHeight="false" outlineLevel="0" collapsed="false">
      <c r="C41" s="221" t="s">
        <v>214</v>
      </c>
    </row>
    <row r="42" customFormat="false" ht="18.75" hidden="false" customHeight="false" outlineLevel="0" collapsed="false">
      <c r="C42" s="221" t="s">
        <v>215</v>
      </c>
    </row>
    <row r="43" customFormat="false" ht="18.75" hidden="false" customHeight="false" outlineLevel="0" collapsed="false">
      <c r="C43" s="221" t="s">
        <v>216</v>
      </c>
    </row>
    <row r="44" customFormat="false" ht="18.75" hidden="false" customHeight="false" outlineLevel="0" collapsed="false">
      <c r="C44" s="221" t="s">
        <v>217</v>
      </c>
    </row>
  </sheetData>
  <mergeCells count="1">
    <mergeCell ref="B13:B25"/>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2020-01-14T23:47:53Z</dcterms:created>
  <dc:creator>MRI</dc:creator>
  <dc:description/>
  <dc:language>en-US</dc:language>
  <cp:lastModifiedBy>厚生労働省ネットワークシステム</cp:lastModifiedBy>
  <cp:lastPrinted>2020-08-20T02:25:08Z</cp:lastPrinted>
  <dcterms:modified xsi:type="dcterms:W3CDTF">2020-09-30T05:06:44Z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